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rbsl.sharepoint.com/sites/Dveloppement/Documents partages/Financement/1.Gestion/1.6 Guides, formulaires, gabarit, outils/POPIR/Guides, formulaires, contrats POPIR 2026/Formulaires/"/>
    </mc:Choice>
  </mc:AlternateContent>
  <xr:revisionPtr revIDLastSave="14" documentId="13_ncr:1_{DE5785C9-8CD4-4454-AD00-E592AD384A7C}" xr6:coauthVersionLast="47" xr6:coauthVersionMax="47" xr10:uidLastSave="{5FBF7D61-211C-463A-9992-9BD0B23F5EB4}"/>
  <bookViews>
    <workbookView xWindow="-103" yWindow="-103" windowWidth="19543" windowHeight="12377" tabRatio="967" xr2:uid="{BBD10EFD-EE60-43B0-844B-14F1555C68DF}"/>
  </bookViews>
  <sheets>
    <sheet name="0. Procédure" sheetId="17" r:id="rId1"/>
    <sheet name="1. Demandeur" sheetId="35" r:id="rId2"/>
    <sheet name="2. Résumé" sheetId="45" r:id="rId3"/>
    <sheet name="3. Programmation" sheetId="46" r:id="rId4"/>
    <sheet name="4. Montage financier" sheetId="14" r:id="rId5"/>
    <sheet name="5. Provenance" sheetId="47" r:id="rId6"/>
    <sheet name="6. Promotion" sheetId="39" r:id="rId7"/>
    <sheet name="7. Impacts touristiques" sheetId="48" r:id="rId8"/>
    <sheet name="8, Tourisme responsable" sheetId="44" r:id="rId9"/>
    <sheet name="9. Échéancier" sheetId="37" r:id="rId10"/>
    <sheet name="10. Signature" sheetId="30" r:id="rId11"/>
    <sheet name="Sommaire d'évaluation" sheetId="49" state="hidden" r:id="rId12"/>
    <sheet name="Menu déroulant" sheetId="2" state="hidden" r:id="rId13"/>
  </sheets>
  <definedNames>
    <definedName name="AEQ">'Menu déroulant'!$G$3:$G$5</definedName>
    <definedName name="Aide">'Menu déroulant'!$Q$3:$Q$16</definedName>
    <definedName name="Analyse" localSheetId="2">#REF!</definedName>
    <definedName name="Analyse" localSheetId="3">#REF!</definedName>
    <definedName name="Analyse" localSheetId="5">#REF!</definedName>
    <definedName name="Analyse" localSheetId="7">#REF!</definedName>
    <definedName name="Analyse" localSheetId="11">#REF!</definedName>
    <definedName name="Analyse">#REF!</definedName>
    <definedName name="Besoin" localSheetId="2">#REF!</definedName>
    <definedName name="Besoin" localSheetId="3">#REF!</definedName>
    <definedName name="Besoin" localSheetId="5">#REF!</definedName>
    <definedName name="Besoin" localSheetId="7">#REF!</definedName>
    <definedName name="Besoin" localSheetId="11">#REF!</definedName>
    <definedName name="Besoin">#REF!</definedName>
    <definedName name="Circonscription">'Menu déroulant'!$BA$2:$BA$127</definedName>
    <definedName name="ClientèleHQ">'Menu déroulant'!$Q$2:$Q$4</definedName>
    <definedName name="Clientèlesvisées">'Menu déroulant'!$AE$2:$AE$10</definedName>
    <definedName name="Contrat">'Menu déroulant'!$I$3:$I$5</definedName>
    <definedName name="coût">'Menu déroulant'!$W$8</definedName>
    <definedName name="Égalité">'Menu déroulant'!$K$3:$K$5</definedName>
    <definedName name="Financement">'Menu déroulant'!$T$2:$T$28</definedName>
    <definedName name="Innovation">'Menu déroulant'!$Z$2:$Z$7</definedName>
    <definedName name="MCC">'Menu déroulant'!$J$3:$J$6</definedName>
    <definedName name="MRC">'Menu déroulant'!$AX$2:$AX$90</definedName>
    <definedName name="Municipalité">'Menu déroulant'!$U$2:$U$1168</definedName>
    <definedName name="Objectif">'Menu déroulant'!$AB$2:$AB$13</definedName>
    <definedName name="OuiNon" localSheetId="2">#REF!</definedName>
    <definedName name="OuiNon" localSheetId="3">#REF!</definedName>
    <definedName name="OuiNon" localSheetId="5">#REF!</definedName>
    <definedName name="OuiNon" localSheetId="7">#REF!</definedName>
    <definedName name="OuiNon" localSheetId="11">#REF!</definedName>
    <definedName name="OuiNon">'Menu déroulant'!$E$3:$E$5</definedName>
    <definedName name="OuiNonNA">'Menu déroulant'!$E$9:$E$11</definedName>
    <definedName name="Produits" localSheetId="2">#REF!</definedName>
    <definedName name="Produits" localSheetId="3">#REF!</definedName>
    <definedName name="Produits" localSheetId="5">#REF!</definedName>
    <definedName name="Produits" localSheetId="7">#REF!</definedName>
    <definedName name="Produits" localSheetId="11">#REF!</definedName>
    <definedName name="Produits">'Menu déroulant'!$X$2:$X$42</definedName>
    <definedName name="RégionAdm">'Menu déroulant'!$V$2:$V$18</definedName>
    <definedName name="Régiontouristique">'Menu déroulant'!$W$2:$W$23</definedName>
    <definedName name="Sourcefinancement">'Menu déroulant'!$T$2:$T$25</definedName>
    <definedName name="Statutfinancement">'Menu déroulant'!$R$3:$R$6</definedName>
    <definedName name="Statutlégal">'Menu déroulant'!$A$3:$A$11</definedName>
    <definedName name="TauxhorsQcRégion">'Menu déroulant'!$AV$3:$AV$24</definedName>
    <definedName name="TDurable">'Menu déroulant'!$AD$2:$AD$9</definedName>
    <definedName name="Typefinancement">'Menu déroulant'!$S$2:$S$15</definedName>
    <definedName name="TypeToursime">'Menu déroulant'!$AC$2:$AC$13</definedName>
    <definedName name="Ventilationdép">'Menu déroulant'!$AI$2:$AI$43</definedName>
    <definedName name="_xlnm.Print_Area" localSheetId="0">'0. Procédure'!$A$14:$B$18</definedName>
    <definedName name="_xlnm.Print_Area" localSheetId="1">'1. Demandeur'!$B$1:$D$18</definedName>
    <definedName name="_xlnm.Print_Area" localSheetId="10">'10. Signature'!$B$1:$H$18</definedName>
    <definedName name="_xlnm.Print_Area" localSheetId="2">'2. Résumé'!$B$1:$C$20</definedName>
    <definedName name="_xlnm.Print_Area" localSheetId="3">'3. Programmation'!$B$1:$C$16</definedName>
    <definedName name="_xlnm.Print_Area" localSheetId="4">'4. Montage financier'!$B$1:$D$25</definedName>
    <definedName name="_xlnm.Print_Area" localSheetId="5">'5. Provenance'!$B$1:$B$14</definedName>
    <definedName name="_xlnm.Print_Area" localSheetId="6">'6. Promotion'!$B$1:$B$14</definedName>
    <definedName name="_xlnm.Print_Area" localSheetId="7">'7. Impacts touristiques'!$B$1:$B$7</definedName>
    <definedName name="_xlnm.Print_Area" localSheetId="8">'8, Tourisme responsable'!$C$1:$C$6</definedName>
    <definedName name="_xlnm.Print_Area" localSheetId="9">'9. Échéancier'!$B$1:$E$14</definedName>
    <definedName name="_xlnm.Print_Area" localSheetId="11">'Sommaire d''évaluation'!$B$1:$C$6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7" l="1"/>
  <c r="G6" i="47"/>
  <c r="G17" i="14"/>
  <c r="G18" i="14"/>
  <c r="G19" i="14"/>
  <c r="G20" i="14"/>
  <c r="G21" i="14"/>
  <c r="G22" i="14"/>
  <c r="G23" i="14"/>
  <c r="G16" i="14"/>
  <c r="D15" i="39"/>
  <c r="H34" i="14"/>
  <c r="G5" i="14"/>
  <c r="G6" i="14"/>
  <c r="G7" i="14"/>
  <c r="G8" i="14"/>
  <c r="G9" i="14"/>
  <c r="G10" i="14"/>
  <c r="G11" i="14"/>
  <c r="G4" i="14"/>
  <c r="BA91" i="2"/>
  <c r="BA92" i="2"/>
  <c r="BA127" i="2"/>
  <c r="BA126" i="2"/>
  <c r="BA125" i="2"/>
  <c r="BA124" i="2"/>
  <c r="BA123" i="2"/>
  <c r="BA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BA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BA4" i="2"/>
  <c r="BA3" i="2"/>
  <c r="BA2" i="2"/>
  <c r="AH60" i="2"/>
  <c r="AI42" i="2"/>
  <c r="AH59" i="2"/>
  <c r="AI41" i="2"/>
  <c r="AH58" i="2"/>
  <c r="AI40" i="2"/>
  <c r="AH57" i="2"/>
  <c r="AI39" i="2"/>
  <c r="AH56" i="2"/>
  <c r="AI38" i="2"/>
  <c r="AH55" i="2"/>
  <c r="AI37" i="2"/>
  <c r="AH54" i="2"/>
  <c r="AI36" i="2"/>
  <c r="AH53" i="2"/>
  <c r="AI35" i="2"/>
  <c r="AH52" i="2"/>
  <c r="AI34" i="2"/>
  <c r="AH51" i="2"/>
  <c r="AI33" i="2"/>
  <c r="AH50" i="2"/>
  <c r="AH49" i="2"/>
  <c r="AI32" i="2"/>
  <c r="AH48" i="2"/>
  <c r="AI31" i="2"/>
  <c r="AH47" i="2"/>
  <c r="AI30" i="2"/>
  <c r="AH46" i="2"/>
  <c r="AI29" i="2"/>
  <c r="AH45" i="2"/>
  <c r="AI28" i="2"/>
  <c r="AH44" i="2"/>
  <c r="AI43" i="2"/>
  <c r="AH43" i="2"/>
  <c r="AH42" i="2"/>
  <c r="AI27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I25" i="2"/>
  <c r="AH29" i="2"/>
  <c r="AI24" i="2"/>
  <c r="AH28" i="2"/>
  <c r="AI26" i="2"/>
  <c r="AH27" i="2"/>
  <c r="AH26" i="2"/>
  <c r="AH25" i="2"/>
  <c r="AT24" i="2"/>
  <c r="AV24" i="2"/>
  <c r="AH24" i="2"/>
  <c r="AT23" i="2"/>
  <c r="AV23" i="2"/>
  <c r="AH23" i="2"/>
  <c r="AI22" i="2"/>
  <c r="AT22" i="2"/>
  <c r="AV22" i="2"/>
  <c r="AH22" i="2"/>
  <c r="AI21" i="2"/>
  <c r="AT21" i="2"/>
  <c r="AV21" i="2"/>
  <c r="AH21" i="2"/>
  <c r="AI20" i="2"/>
  <c r="AT20" i="2"/>
  <c r="AV20" i="2"/>
  <c r="AH20" i="2"/>
  <c r="AI23" i="2"/>
  <c r="AT19" i="2"/>
  <c r="AV19" i="2"/>
  <c r="AH19" i="2"/>
  <c r="AI18" i="2"/>
  <c r="AT18" i="2"/>
  <c r="AV18" i="2"/>
  <c r="AH18" i="2"/>
  <c r="AI17" i="2"/>
  <c r="AT17" i="2"/>
  <c r="AV17" i="2"/>
  <c r="AH17" i="2"/>
  <c r="AI16" i="2"/>
  <c r="AT16" i="2"/>
  <c r="AV16" i="2"/>
  <c r="AH16" i="2"/>
  <c r="AI15" i="2"/>
  <c r="AT15" i="2"/>
  <c r="AV15" i="2"/>
  <c r="AH15" i="2"/>
  <c r="AI14" i="2"/>
  <c r="AT14" i="2"/>
  <c r="AV14" i="2"/>
  <c r="AH14" i="2"/>
  <c r="AI13" i="2"/>
  <c r="AT13" i="2"/>
  <c r="AV13" i="2"/>
  <c r="AH13" i="2"/>
  <c r="AI12" i="2"/>
  <c r="AT12" i="2"/>
  <c r="AV12" i="2"/>
  <c r="AH12" i="2"/>
  <c r="AI11" i="2"/>
  <c r="AT11" i="2"/>
  <c r="AV11" i="2"/>
  <c r="AH11" i="2"/>
  <c r="AI10" i="2"/>
  <c r="AT10" i="2"/>
  <c r="AV10" i="2"/>
  <c r="AH10" i="2"/>
  <c r="AI9" i="2"/>
  <c r="AT9" i="2"/>
  <c r="AV9" i="2"/>
  <c r="AH9" i="2"/>
  <c r="AI19" i="2"/>
  <c r="AT8" i="2"/>
  <c r="AV8" i="2"/>
  <c r="AH8" i="2"/>
  <c r="AI8" i="2"/>
  <c r="AT7" i="2"/>
  <c r="AV7" i="2"/>
  <c r="AH7" i="2"/>
  <c r="AI7" i="2"/>
  <c r="AT6" i="2"/>
  <c r="AV6" i="2"/>
  <c r="AH6" i="2"/>
  <c r="AI6" i="2"/>
  <c r="AT5" i="2"/>
  <c r="AV5" i="2"/>
  <c r="AH5" i="2"/>
  <c r="AI5" i="2"/>
  <c r="AT4" i="2"/>
  <c r="AV4" i="2"/>
  <c r="AH4" i="2"/>
  <c r="AI3" i="2"/>
  <c r="AT3" i="2"/>
  <c r="AV3" i="2"/>
  <c r="AH3" i="2"/>
  <c r="AI2" i="2"/>
  <c r="AH2" i="2"/>
  <c r="AI4" i="2"/>
  <c r="J24" i="14"/>
  <c r="J12" i="14"/>
  <c r="H29" i="14"/>
  <c r="H35" i="14"/>
  <c r="I24" i="14"/>
  <c r="H40" i="14"/>
  <c r="H24" i="14"/>
  <c r="H37" i="14"/>
  <c r="D12" i="14"/>
  <c r="I12" i="14"/>
  <c r="D24" i="14"/>
  <c r="H28" i="14"/>
  <c r="H41" i="14"/>
  <c r="H31" i="14"/>
  <c r="H32" i="14"/>
  <c r="H3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J3" authorId="0" shapeId="0" xr:uid="{B391DDEF-6F42-49C2-B7AB-7979E21EA6C4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  <comment ref="E11" authorId="0" shapeId="0" xr:uid="{CA94637E-2B02-47BE-B35E-8D9D3CF8AB20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Si différent du représentant (e) officiel (le)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E3" authorId="0" shapeId="0" xr:uid="{B651862E-7A70-47CD-9132-D277A3D0F77B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B3" authorId="0" shapeId="0" xr:uid="{76559F4A-29BD-44AE-AC6D-61A2150EEB05}">
      <text>
        <r>
          <rPr>
            <sz val="9"/>
            <color rgb="FF000000"/>
            <rFont val="Tahoma"/>
            <family val="2"/>
          </rPr>
          <t xml:space="preserve">Seuls les coûts de réalisation du projet devraient apparaître dans cette liste. Les coûts de fonctionnement à la suite de la réalisation du projet, ne doivent pas être présentés et ces dépenses ne peuvent constituer la mise de fonds de l'organisation.
</t>
        </r>
      </text>
    </comment>
    <comment ref="H15" authorId="0" shapeId="0" xr:uid="{B4BDF82C-BB0E-4193-BF49-2B369DA2C42B}">
      <text>
        <r>
          <rPr>
            <b/>
            <sz val="9"/>
            <color indexed="81"/>
            <rFont val="Tahoma"/>
            <family val="2"/>
          </rPr>
          <t>Investissement de l'organisation en argent (ou prêt), dons et commandites en argent de sources privées</t>
        </r>
      </text>
    </comment>
    <comment ref="I15" authorId="0" shapeId="0" xr:uid="{6C145316-FA22-4C3D-8154-8519C3C21FD8}">
      <text>
        <r>
          <rPr>
            <b/>
            <sz val="9"/>
            <color indexed="81"/>
            <rFont val="Tahoma"/>
            <family val="2"/>
          </rPr>
          <t>Fédéral, provincial et entité municipale</t>
        </r>
      </text>
    </comment>
    <comment ref="J15" authorId="0" shapeId="0" xr:uid="{A4450826-1325-4375-917E-6AB2E76610DC}">
      <text>
        <r>
          <rPr>
            <b/>
            <sz val="9"/>
            <color indexed="81"/>
            <rFont val="Tahoma"/>
            <family val="2"/>
          </rPr>
          <t>Fédéral, provincial et entité municipale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J3" authorId="0" shapeId="0" xr:uid="{13032E8F-1EE9-4FF0-A81B-C828F0C0659D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G6" authorId="0" shapeId="0" xr:uid="{6113C379-4B49-40CD-A47E-84A3C528C010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G3" authorId="0" shapeId="0" xr:uid="{12B0CC3B-2690-4EDC-BA5C-0A5D0373B283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sharedStrings.xml><?xml version="1.0" encoding="utf-8"?>
<sst xmlns="http://schemas.openxmlformats.org/spreadsheetml/2006/main" count="2107" uniqueCount="1943">
  <si>
    <t>POPIR - FESTIF HORS-SAISON</t>
  </si>
  <si>
    <t>Procédure</t>
  </si>
  <si>
    <t>1.</t>
  </si>
  <si>
    <t>Compléter les onglets suivants :</t>
  </si>
  <si>
    <t xml:space="preserve">1. Demandeur
2. Résumé
3. Programmation
4. Montage financier
5. Provenance
6. Promotion
7. Impacts touristiques
8. Tourisme durable
9, Échéancier
10. Signature
</t>
  </si>
  <si>
    <t>2.</t>
  </si>
  <si>
    <t>Retourner le formulaire complété, accompagné des documents exigés à programmes@bassaintlaurent.ca</t>
  </si>
  <si>
    <t>3.</t>
  </si>
  <si>
    <t>Analyse du dossier par un comité interne.</t>
  </si>
  <si>
    <t>4.</t>
  </si>
  <si>
    <t>Envoi de la lettre d’annonce mentionnant le montant accordé, s'il y a lieu.</t>
  </si>
  <si>
    <t>5.</t>
  </si>
  <si>
    <t>Envoi et signature de la convention.</t>
  </si>
  <si>
    <t>6.</t>
  </si>
  <si>
    <t>Réception du rapport de projet et validation des documents afin de procéder au déboursement.</t>
  </si>
  <si>
    <t>Documents à fournir</t>
  </si>
  <si>
    <t>Rapport de projet;
Rapport financier;
Rapport de visibilité;
Spécimen de chèque;
Photos du projet;
Autres documents spécifiés dans la convention (si applicable).</t>
  </si>
  <si>
    <t>1. Identification du demandeur</t>
  </si>
  <si>
    <t>Admissibilité du demandeur</t>
  </si>
  <si>
    <t>Nom de l’organisation</t>
  </si>
  <si>
    <t>Adresse</t>
  </si>
  <si>
    <t>Représentant(e) officiel(le)</t>
  </si>
  <si>
    <t>Monsieur</t>
  </si>
  <si>
    <t xml:space="preserve">  Madame</t>
  </si>
  <si>
    <t>Municipalité</t>
  </si>
  <si>
    <t>Nom</t>
  </si>
  <si>
    <t>L'organisation est-elle admissible au POPIR?</t>
  </si>
  <si>
    <t>Code postal</t>
  </si>
  <si>
    <t>Prénom</t>
  </si>
  <si>
    <t>Téléphone</t>
  </si>
  <si>
    <t>Titre</t>
  </si>
  <si>
    <t>Commentaires</t>
  </si>
  <si>
    <t>Site Internet</t>
  </si>
  <si>
    <t>Courriel</t>
  </si>
  <si>
    <t>Page Facebook</t>
  </si>
  <si>
    <t>Numéro d'entreprise du Québec (NEQ)</t>
  </si>
  <si>
    <t>Statut légal</t>
  </si>
  <si>
    <t>Responsable du projet</t>
  </si>
  <si>
    <t>Activité principale</t>
  </si>
  <si>
    <t>Activité secondaire</t>
  </si>
  <si>
    <t>2. Description du festival ou de l'événement</t>
  </si>
  <si>
    <t>Admissibilité du projet</t>
  </si>
  <si>
    <t>Nom du festival ou de l'événement</t>
  </si>
  <si>
    <t xml:space="preserve">L'organisation est-elle admissible au POPIR - FESTIF?
*OBNL, OBL, municipalité, coopérative, Première nation, etc. </t>
  </si>
  <si>
    <t>*Oui, si conforme</t>
  </si>
  <si>
    <t>Nombre d'éditions antérieures</t>
  </si>
  <si>
    <t>Est-ce que le demandeur est membre de Tourisme Bas-Saint-Laurent?</t>
  </si>
  <si>
    <t>Est-ce que le festival ou l'événement se déroule entre la fête du Travail et le 24 juin?</t>
  </si>
  <si>
    <t>Thématique du festival ou de l'événement</t>
  </si>
  <si>
    <t>Est-ce que le festival  ou l'événement a une thématique distinctive?</t>
  </si>
  <si>
    <r>
      <t xml:space="preserve">Est-ce que le festival ou l'événement a une durée minimale de </t>
    </r>
    <r>
      <rPr>
        <b/>
        <u/>
        <sz val="11"/>
        <rFont val="Arial"/>
        <family val="2"/>
      </rPr>
      <t>deux jours</t>
    </r>
    <r>
      <rPr>
        <sz val="11"/>
        <rFont val="Arial"/>
        <family val="2"/>
      </rPr>
      <t>?</t>
    </r>
  </si>
  <si>
    <t>Dates prévues pour la prochaine édition</t>
  </si>
  <si>
    <t>Description du festival ou de l'événement</t>
  </si>
  <si>
    <t>*Courte description du festival (environ 500 caractères)</t>
  </si>
  <si>
    <r>
      <rPr>
        <b/>
        <sz val="12"/>
        <rFont val="Arial"/>
        <family val="2"/>
      </rPr>
      <t>Par exemple :</t>
    </r>
    <r>
      <rPr>
        <sz val="12"/>
        <rFont val="Arial"/>
        <family val="2"/>
      </rPr>
      <t xml:space="preserve">
En quoi consiste votre festival ou votre événement?
Qui peut participer au festival ou à votre événement?
Est-ce que vous comptez sur une mobilisation de bénévoles?
Est-ce que la prochaine édition a quelque chose de particulier?
</t>
    </r>
  </si>
  <si>
    <t xml:space="preserve">Est-ce que le festival ou l'événement correspond à l'un des types d'événements suivants :
- les programmations régulières d’un attrait;  
- les conférences, les bourses, les salons, les congrès, les foires et les marchés;  
- les expositions (qui n’ont pas de programmation autre que celle directement liée à l’exposition);
- les festivals locaux ou les célébrations entourant les célébrations de l’anniversaire d’une municipalité.
</t>
  </si>
  <si>
    <t>*Non, si conforme</t>
  </si>
  <si>
    <t>3. Programmation</t>
  </si>
  <si>
    <t>Évaluation de la programmation</t>
  </si>
  <si>
    <r>
      <t xml:space="preserve">*Veuillez présenter les </t>
    </r>
    <r>
      <rPr>
        <b/>
        <u/>
        <sz val="12"/>
        <rFont val="Arial"/>
        <family val="2"/>
      </rPr>
      <t>principales</t>
    </r>
    <r>
      <rPr>
        <sz val="12"/>
        <rFont val="Arial"/>
        <family val="2"/>
      </rPr>
      <t xml:space="preserve"> activités prévues dans le cadre du festival ou de l'événement
**Vous pouvez joindre votre programmation en annexe </t>
    </r>
  </si>
  <si>
    <t>Principales activités prévues</t>
  </si>
  <si>
    <t xml:space="preserve">Est-ce que le festival ou l'événement  a une programmation d'activités diversifiée? </t>
  </si>
  <si>
    <t>Est-ce que la programmation est cohérente avec la thématique présentée à l'onglet précédent?</t>
  </si>
  <si>
    <t>Est-ce que cette programmation a le potentiel d'intéresser une clientère d'excursionnistes ou de touristes?</t>
  </si>
  <si>
    <t>Montage financier – Coûts du projet</t>
  </si>
  <si>
    <t xml:space="preserve">Montage financier – Analyse </t>
  </si>
  <si>
    <t>Ventilation des travaux et des coûts</t>
  </si>
  <si>
    <t>Précisions</t>
  </si>
  <si>
    <t>Coûts</t>
  </si>
  <si>
    <t xml:space="preserve">Ventilation des travaux et des coûts </t>
  </si>
  <si>
    <t>Dépenses non admissibles</t>
  </si>
  <si>
    <t xml:space="preserve">Dépenses admissibles </t>
  </si>
  <si>
    <t xml:space="preserve">Total </t>
  </si>
  <si>
    <t>Montage financier – Financement du projet</t>
  </si>
  <si>
    <t>Financement du projet – Analyse</t>
  </si>
  <si>
    <t>Source de financement</t>
  </si>
  <si>
    <t>Type de financement</t>
  </si>
  <si>
    <t xml:space="preserve">Montant </t>
  </si>
  <si>
    <t>Ventilation du financement</t>
  </si>
  <si>
    <t>Mise de fonds ou contribution du milieu</t>
  </si>
  <si>
    <t>Subvention</t>
  </si>
  <si>
    <t>Prêt public</t>
  </si>
  <si>
    <t>Total</t>
  </si>
  <si>
    <t>Respect des règles d’attribution du programme</t>
  </si>
  <si>
    <t>Projet</t>
  </si>
  <si>
    <t>Critère d'admissibilité</t>
  </si>
  <si>
    <t>Coût total du projet</t>
  </si>
  <si>
    <t>S/O</t>
  </si>
  <si>
    <t>Total des dépenses admissibles du projet</t>
  </si>
  <si>
    <t>Dépenses admissibles minimales</t>
  </si>
  <si>
    <t>Total du financement</t>
  </si>
  <si>
    <t>Budget équilibré</t>
  </si>
  <si>
    <t>*Doit équivaloir à 0 $</t>
  </si>
  <si>
    <t>Aide demandée au POPIR</t>
  </si>
  <si>
    <t xml:space="preserve">Aide maximale </t>
  </si>
  <si>
    <t>7000$ (1er avril au 23 juin OU 
lendemain de la fête du Travail au 30 novembre)  
10000$ (1er décembre au 31 mars)</t>
  </si>
  <si>
    <t>Pourcentage d'aide du POPIR</t>
  </si>
  <si>
    <t>Pourcentage d'aide max</t>
  </si>
  <si>
    <t>35% saison intermédiaire
50% saison hivernale</t>
  </si>
  <si>
    <t>Proportion de la mise de fonds sur le coût total du projet</t>
  </si>
  <si>
    <t>Mise de fonds/contribution du milieu minimum</t>
  </si>
  <si>
    <t>Aides gouvernementales</t>
  </si>
  <si>
    <t>Proportion des aides gouvernementales sur le coût total du projet</t>
  </si>
  <si>
    <t>Pourcentage aide gouv max</t>
  </si>
  <si>
    <t>Est-ce que l'aide d'au moins un partenaire financier autre que le promoteur est confirmée?</t>
  </si>
  <si>
    <t>Est-ce que le projet respecte les normes du POPIR - FESTIF HORS-SAISON?</t>
  </si>
  <si>
    <t>Notes d'analyse sur le montage financier</t>
  </si>
  <si>
    <t>5. Provenance des visiteurs</t>
  </si>
  <si>
    <t>Analyse de la provenance des visiteurs</t>
  </si>
  <si>
    <t>Provenance de la clientèle</t>
  </si>
  <si>
    <t>Conformité</t>
  </si>
  <si>
    <r>
      <t xml:space="preserve">Veuillez préciser la provenance de la clientèle de la dernière édition du festival ou de l'événement (si applicable) et celle projetée pour la prochaine édition. 
*Si vous n'avez pas de chiffres précis pour l'édition précédente, veuillez présenter une estimation.
**Indiquez le nombre de visiteurs en </t>
    </r>
    <r>
      <rPr>
        <b/>
        <u/>
        <sz val="12"/>
        <rFont val="Arial"/>
        <family val="2"/>
      </rPr>
      <t>nombre</t>
    </r>
    <r>
      <rPr>
        <sz val="12"/>
        <rFont val="Arial"/>
        <family val="2"/>
      </rPr>
      <t xml:space="preserve"> et pas selon la proportion de la provenance. 
</t>
    </r>
  </si>
  <si>
    <t xml:space="preserve">Lors de sa dernière édition, est-ce que le festival ou l'événement a attiré un nombre significatif d'excursionnistes et de touristes? </t>
  </si>
  <si>
    <t>Population locale (MRC)</t>
  </si>
  <si>
    <t>Visiteurs du Bas-Saint-Laurent
 (hors MRC locale)</t>
  </si>
  <si>
    <t>Touristes du Québec</t>
  </si>
  <si>
    <t>Touristes hors Québec</t>
  </si>
  <si>
    <t>Est-ce que les projections du promoteur pour la prochaine édition sont réalistes?</t>
  </si>
  <si>
    <t>Édition précédente</t>
  </si>
  <si>
    <t xml:space="preserve">Est-ce qu'il s'agit d'un festival ou d'un événement ayant une portée ou un potentiel touristique?
</t>
  </si>
  <si>
    <t>Édition prochaine</t>
  </si>
  <si>
    <t xml:space="preserve">Est-ce que le promoteur a une stratégie fiable pour connaître la provenance des visiteurs lors de la prochaine édition du festival ou de l'événement? </t>
  </si>
  <si>
    <t>Méthode de collecte d'information sur la provenance des visiteurs</t>
  </si>
  <si>
    <t xml:space="preserve">De quelle manière comptez-vous documenter le nombre et la provenance des visiteurs qui participeront à la prochaine édition de votre festival ou de votre événement?
</t>
  </si>
  <si>
    <t>Précisions, si nécessaire</t>
  </si>
  <si>
    <t>POPIR - HORS-SAISON</t>
  </si>
  <si>
    <t>6. Stratégie de promotion</t>
  </si>
  <si>
    <t>Évaluation de la stratégie de promotion</t>
  </si>
  <si>
    <t>Clientèle cible</t>
  </si>
  <si>
    <r>
      <rPr>
        <b/>
        <sz val="10"/>
        <color rgb="FF000000"/>
        <rFont val="Arial"/>
      </rPr>
      <t xml:space="preserve">Veuillez décrire le profil de la clientèle cible de votre projet
Par exemple :
</t>
    </r>
    <r>
      <rPr>
        <i/>
        <sz val="10"/>
        <color rgb="FF000000"/>
        <rFont val="Arial"/>
      </rPr>
      <t xml:space="preserve">Provenance des visiteurs (région)
Âge des visiteurs (enfants, jeunes adultes, personnes aînées, etc.)
Composition (personnes seules, couples, familles, amis (es), etc.)
</t>
    </r>
    <r>
      <rPr>
        <sz val="10"/>
        <color rgb="FF000000"/>
        <rFont val="Arial"/>
      </rPr>
      <t xml:space="preserve">
</t>
    </r>
  </si>
  <si>
    <t>Évaluation des stratégies de promotion par rapport à clientèle cible</t>
  </si>
  <si>
    <r>
      <t xml:space="preserve">Veuillez présenter les </t>
    </r>
    <r>
      <rPr>
        <b/>
        <u/>
        <sz val="10"/>
        <color rgb="FF000000"/>
        <rFont val="Arial"/>
      </rPr>
      <t>principales</t>
    </r>
    <r>
      <rPr>
        <sz val="10"/>
        <color rgb="FF000000"/>
        <rFont val="Arial"/>
      </rPr>
      <t xml:space="preserve"> actions de promotion prévues pour faire connaître votre projet.</t>
    </r>
  </si>
  <si>
    <t>Est-ce que le promoteur démontre qu'il investira au moins 500 $ en promotion hors du Bas-Saint-Laurent?</t>
  </si>
  <si>
    <t>Moyen de promotion</t>
  </si>
  <si>
    <t>Description</t>
  </si>
  <si>
    <t>Coût</t>
  </si>
  <si>
    <t>7. Impacts touristiques</t>
  </si>
  <si>
    <t>Évaluation des impacts touristiques du projet</t>
  </si>
  <si>
    <t>Impacts touristiques</t>
  </si>
  <si>
    <r>
      <rPr>
        <b/>
        <sz val="10"/>
        <rFont val="Arial"/>
        <family val="2"/>
      </rPr>
      <t>Veuillez expliquer quels sont les impacts anticipés d'un point de vue touristique.
Par exemple: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En quoi votre festival ou votre événement contribue-t-il à diversifier l'offre touristique régionale?
Est-ce que votre projet peut avoir un impact sur d'autres organisations touristiques?
Qu'est-ce qui vous motive à réaliser ce projet?
</t>
    </r>
    <r>
      <rPr>
        <sz val="10"/>
        <rFont val="Arial"/>
        <family val="2"/>
      </rPr>
      <t xml:space="preserve">Pourquoi votre festival ou votre événement devrait être soutenu par le POPIR?
</t>
    </r>
  </si>
  <si>
    <t>Évaluation des impacts touristiques</t>
  </si>
  <si>
    <t>POPIR - HORS SAISON</t>
  </si>
  <si>
    <t>8. Tourisme durable et responsable</t>
  </si>
  <si>
    <t>Tourisme durable et responsable</t>
  </si>
  <si>
    <t>Prise en compte des principes du tourisme durable</t>
  </si>
  <si>
    <r>
      <rPr>
        <b/>
        <sz val="10"/>
        <color rgb="FF000000"/>
        <rFont val="Arial"/>
        <family val="2"/>
      </rPr>
      <t xml:space="preserve">Est-ce que votre projet est cohérent avec les principes du tourisme durable et responsable?Est-ce que votre organisation s’est engagée dans une démarche structurée de développement durable? </t>
    </r>
    <r>
      <rPr>
        <sz val="10"/>
        <color rgb="FF000000"/>
        <rFont val="Arial"/>
      </rPr>
      <t xml:space="preserve">
*Cochez les énoncés applicables et veuilles fournir une justification dans la case prévue à cet effet. </t>
    </r>
    <r>
      <rPr>
        <sz val="10"/>
        <color rgb="FF000000"/>
        <rFont val="Arial"/>
        <family val="2"/>
      </rPr>
      <t xml:space="preserve"> Vous pouvez également joindre à votre demande toute pièce justificative pertinente. </t>
    </r>
  </si>
  <si>
    <t xml:space="preserve">Évaluation des actions en tourisme durable et responsable </t>
  </si>
  <si>
    <t>Plan d'action ou politique en tourisme durable et responsable</t>
  </si>
  <si>
    <t>Stratégie ou actions pour réduire les impacts environnementaux du projet et/ou de l'organisation</t>
  </si>
  <si>
    <t xml:space="preserve">Moyens mis en place afin de favoriser l'achat local et responsable </t>
  </si>
  <si>
    <t>Partenariats et liens avec la communauté et les entreprises touristiques locales</t>
  </si>
  <si>
    <t>Justifications des éléments cochés</t>
  </si>
  <si>
    <t>9. Échéancier</t>
  </si>
  <si>
    <t>*Veuillez seulement indiquer les grandes étapes du projet</t>
  </si>
  <si>
    <t>Description de l'étape</t>
  </si>
  <si>
    <r>
      <rPr>
        <b/>
        <sz val="10"/>
        <color theme="3"/>
        <rFont val="Arial"/>
        <family val="2"/>
      </rPr>
      <t>Date de début</t>
    </r>
    <r>
      <rPr>
        <sz val="10"/>
        <color theme="3"/>
        <rFont val="Arial"/>
        <family val="2"/>
      </rPr>
      <t xml:space="preserve">
année/mois/jour</t>
    </r>
  </si>
  <si>
    <r>
      <rPr>
        <b/>
        <sz val="10"/>
        <color theme="3"/>
        <rFont val="Arial"/>
        <family val="2"/>
      </rPr>
      <t>Date de fin</t>
    </r>
    <r>
      <rPr>
        <sz val="10"/>
        <color theme="3"/>
        <rFont val="Arial"/>
        <family val="2"/>
      </rPr>
      <t xml:space="preserve">
année/mois/jour </t>
    </r>
  </si>
  <si>
    <t xml:space="preserve">Le projet présente-t-il un échéancier réaliste considérant le montage financier, la nature du projet et son ampleur? </t>
  </si>
  <si>
    <t xml:space="preserve">Dépôt de la demande </t>
  </si>
  <si>
    <t>Dépôt de la reddition de comptes</t>
  </si>
  <si>
    <t>POPIR -FESTIF HORS-SAISON</t>
  </si>
  <si>
    <t>Je, soussigné(e),</t>
  </si>
  <si>
    <t>,</t>
  </si>
  <si>
    <t xml:space="preserve">déclare que les renseignements fournis dans cette demande et les documents joints sont complets et véridiques. Je m’engage à fournir aux représentants de </t>
  </si>
  <si>
    <t>l’Association touristique régionale (ATR) du Bas-Saint-Laurent</t>
  </si>
  <si>
    <t xml:space="preserve">toute l’information complémentaire nécessaire à l’analyse du dossier. 
Je comprends que la présente demande d’aide financière ne conduira pas nécessairement à son acceptation. 
Si une aide financière est accordée, une convention d’aide financière sera conclue par l’organisation que je représente et </t>
  </si>
  <si>
    <t>l’ATR du Bas-Saint-Laurent</t>
  </si>
  <si>
    <t xml:space="preserve"> décrivant les obligations du demandeur, les éléments du projet et les documents de reddition de comptes exigés. </t>
  </si>
  <si>
    <t>J'accepte.</t>
  </si>
  <si>
    <t>Je déclare être la personne dûment autorisée par l'organisation à soumettre une demande d’aide financière.</t>
  </si>
  <si>
    <t xml:space="preserve">Instructions : </t>
  </si>
  <si>
    <t xml:space="preserve">Transmettre votre demande par courriel avec les pièces justificatives pertinentes à l’adresse suivante : </t>
  </si>
  <si>
    <t>programmes@bassaintlaurent.ca</t>
  </si>
  <si>
    <t>Sommaire d'évaluation</t>
  </si>
  <si>
    <t>Titre du projet</t>
  </si>
  <si>
    <t>Offre distinctive et expérience touristique</t>
  </si>
  <si>
    <t>Optimisation des partenariats</t>
  </si>
  <si>
    <t>Expliquer en quoi le festival ou l'événement contribue à diversifier l'offre touristique régionale.
Est-ce que le promoteur démontre que le festival ou l'événement vise une clientèle suffisamment touristique et génèrera des retombées touristiques?</t>
  </si>
  <si>
    <t xml:space="preserve">Expliquer dans quelle mesure le festival ou l'événement bénéficie d'un appui significatif du milieu, de partenariats avec d'autres organisations touristiques ou de liens avec d'autres collaborateurs. </t>
  </si>
  <si>
    <t>Recommandation</t>
  </si>
  <si>
    <t xml:space="preserve">Conditions particulières </t>
  </si>
  <si>
    <t>Ouverture</t>
  </si>
  <si>
    <t xml:space="preserve">Menu oui non </t>
  </si>
  <si>
    <t>AEQ</t>
  </si>
  <si>
    <t>Contrat</t>
  </si>
  <si>
    <t>MCC</t>
  </si>
  <si>
    <t>Accès à l’égalité</t>
  </si>
  <si>
    <t xml:space="preserve">Accessibilité </t>
  </si>
  <si>
    <t>Clientèle hors Qc</t>
  </si>
  <si>
    <t>Statut financement</t>
  </si>
  <si>
    <t>Type Financement</t>
  </si>
  <si>
    <t>Source financement (liste de la BD)</t>
  </si>
  <si>
    <t xml:space="preserve">Municipalité </t>
  </si>
  <si>
    <t>Région adm.</t>
  </si>
  <si>
    <t>Région touristique</t>
  </si>
  <si>
    <t>Liste de produits</t>
  </si>
  <si>
    <t>Innovation</t>
  </si>
  <si>
    <t>Objectif</t>
  </si>
  <si>
    <t>Type tourisme (Nouvelle tendance)</t>
  </si>
  <si>
    <t xml:space="preserve">Tourisme durable </t>
  </si>
  <si>
    <t>Clientèles visées</t>
  </si>
  <si>
    <t>NomElementDepense</t>
  </si>
  <si>
    <t>TypeDepenseId</t>
  </si>
  <si>
    <t>NomTypeDepense</t>
  </si>
  <si>
    <t>Ventilation de dépenses</t>
  </si>
  <si>
    <t>Volume des touristes</t>
  </si>
  <si>
    <t>Taux  hors QC de la région touristique</t>
  </si>
  <si>
    <t>MRC</t>
  </si>
  <si>
    <t>CodeCircElect</t>
  </si>
  <si>
    <t>NomCircElect</t>
  </si>
  <si>
    <t>Circonscription</t>
  </si>
  <si>
    <t>Pointage</t>
  </si>
  <si>
    <t>Catégorie</t>
  </si>
  <si>
    <t>Type</t>
  </si>
  <si>
    <t>Moyen de comm.</t>
  </si>
  <si>
    <t>Inférieur au taux enregistré par la région touristique</t>
  </si>
  <si>
    <t>Contribution non remboursable</t>
  </si>
  <si>
    <t>ATR</t>
  </si>
  <si>
    <t>Abercorn</t>
  </si>
  <si>
    <t>Abitibi-Témiscamingue</t>
  </si>
  <si>
    <t>Activités d’aventure et écotourisme</t>
  </si>
  <si>
    <t>Modèle d'affaires</t>
  </si>
  <si>
    <t>Assurer le maintien d’infrastructures ou d’équipements en remplaçant ceux qui sont désuets</t>
  </si>
  <si>
    <t>Tourisme de luxe</t>
  </si>
  <si>
    <t>Adaptation du secteur touristique aux changements climatiques</t>
  </si>
  <si>
    <t>Couples de 30 ans et plus</t>
  </si>
  <si>
    <t>Autre</t>
  </si>
  <si>
    <t>Études</t>
  </si>
  <si>
    <t>Québec</t>
  </si>
  <si>
    <t>Reste du Canada</t>
  </si>
  <si>
    <t>États-Unis</t>
  </si>
  <si>
    <t>Autres pays</t>
  </si>
  <si>
    <t>Total Hors Qc</t>
  </si>
  <si>
    <t>(MRC) Abitibi (880)</t>
  </si>
  <si>
    <t>579</t>
  </si>
  <si>
    <t>Abitibi-Est</t>
  </si>
  <si>
    <t>Analyse financière</t>
  </si>
  <si>
    <t>Retombés-emploi</t>
  </si>
  <si>
    <t>POPIRattraits</t>
  </si>
  <si>
    <t>Fonds propres</t>
  </si>
  <si>
    <t>Campagne sur les réseaux sociaux</t>
  </si>
  <si>
    <t>OBL</t>
  </si>
  <si>
    <t>À l’année</t>
  </si>
  <si>
    <t>Oui</t>
  </si>
  <si>
    <t>Attesté</t>
  </si>
  <si>
    <t>Oui, je m’y engage</t>
  </si>
  <si>
    <t>Oui, nous sommes assujettis</t>
  </si>
  <si>
    <t>Établissement accessible</t>
  </si>
  <si>
    <t>Supérieur au taux enregistré par la région touristique</t>
  </si>
  <si>
    <t>Non demandée</t>
  </si>
  <si>
    <t>Prêt gouvernemental – Contribution remboursable</t>
  </si>
  <si>
    <t>Fédéral – Patrimoine Canada</t>
  </si>
  <si>
    <t>Acton Vale</t>
  </si>
  <si>
    <t>Bas-Saint-Laurent</t>
  </si>
  <si>
    <t>Baie-James</t>
  </si>
  <si>
    <t>Activités d’adrénaline</t>
  </si>
  <si>
    <t xml:space="preserve">Partenariats innovants </t>
  </si>
  <si>
    <t>Innover et répondre de façon créative aux défis, enjeux et nouvelles occasions que présentera le retour à la croissance</t>
  </si>
  <si>
    <t>Tourisme lent</t>
  </si>
  <si>
    <t>Intégration de la mobilité durable</t>
  </si>
  <si>
    <t>Couples âgés de 25 à 29 ans</t>
  </si>
  <si>
    <t>Étude technique (plans et devis)</t>
  </si>
  <si>
    <t>Immobilisation</t>
  </si>
  <si>
    <t>01_Îles-de-la-Madeleine</t>
  </si>
  <si>
    <t>(MRC) Abitibi-Ouest (870)</t>
  </si>
  <si>
    <t>573</t>
  </si>
  <si>
    <t>Abitibi-Ouest</t>
  </si>
  <si>
    <t>POPIRgourmand</t>
  </si>
  <si>
    <t>Site Web de l'organisation et infolettre</t>
  </si>
  <si>
    <t>OBNL</t>
  </si>
  <si>
    <t>Saisonnière</t>
  </si>
  <si>
    <t>Non</t>
  </si>
  <si>
    <t>Accrédité</t>
  </si>
  <si>
    <t>Ne s’applique pas, projet de moins de 100 000 $ en coûts de construction</t>
  </si>
  <si>
    <t>Oui, mais nous ne sommes pas assujettis</t>
  </si>
  <si>
    <t>Un programme d’accès est déjà en place</t>
  </si>
  <si>
    <t>Établissement partiellement accessible</t>
  </si>
  <si>
    <t>Équivalente au taux enregistré par la région touristique</t>
  </si>
  <si>
    <t>En attente</t>
  </si>
  <si>
    <t>Prêt hypothécaire</t>
  </si>
  <si>
    <t>Fédéral Autres</t>
  </si>
  <si>
    <t>Adstock</t>
  </si>
  <si>
    <t>Capitale-Nationale</t>
  </si>
  <si>
    <t>Agrotourisme / Tourisme gourmand</t>
  </si>
  <si>
    <t>Concept nouveau et significativement amélioré</t>
  </si>
  <si>
    <t>Assurer la rentabilité et la pérennité de l’organisation</t>
  </si>
  <si>
    <t>Recherche d’authenticité</t>
  </si>
  <si>
    <t>Le projet ne présente aucune mesure écoresponsable</t>
  </si>
  <si>
    <t>Familles avec des enfants de moins de 12 ans ou famille élargie</t>
  </si>
  <si>
    <t>Plan d'affaires</t>
  </si>
  <si>
    <t>Hébergement</t>
  </si>
  <si>
    <t>02 _Gaspésie</t>
  </si>
  <si>
    <t>(MRC) Acton (480)</t>
  </si>
  <si>
    <t>437</t>
  </si>
  <si>
    <t>Acadie</t>
  </si>
  <si>
    <t>POPIRnet</t>
  </si>
  <si>
    <t>Commandite</t>
  </si>
  <si>
    <t>Campagne de mots clés (Google Ads)</t>
  </si>
  <si>
    <t>Coopérative</t>
  </si>
  <si>
    <t>En démarrage</t>
  </si>
  <si>
    <t>En approbation</t>
  </si>
  <si>
    <t>Ne s’applique pas, l’organisation est une entité municipale, ou une communauté ou une nation autochtone</t>
  </si>
  <si>
    <t>Oui, nous attendons la confirmation</t>
  </si>
  <si>
    <t>Ne s’applique pas, l’organisation n’est pas un OBL et/ou ne demande pas une aide de 100 000 $ ou plus</t>
  </si>
  <si>
    <t>Établissement non accessible</t>
  </si>
  <si>
    <t>Confirmée</t>
  </si>
  <si>
    <t>Garantie de prêt</t>
  </si>
  <si>
    <t>Fédéral DEC</t>
  </si>
  <si>
    <t>Aguanish</t>
  </si>
  <si>
    <t>Centre-du-Québec</t>
  </si>
  <si>
    <t>Cantons-de-l'Est</t>
  </si>
  <si>
    <t>Architecture, design, patrimoine bâti</t>
  </si>
  <si>
    <t>Développement de solutions numériques ou intégration de nouvelles technologies</t>
  </si>
  <si>
    <t>Diversifier l’offre d’activités de l’organisation</t>
  </si>
  <si>
    <t xml:space="preserve">Tourisme favorisant la santé </t>
  </si>
  <si>
    <t>Performance accrue de la gestion de l'eau</t>
  </si>
  <si>
    <t>Groupe d’amis</t>
  </si>
  <si>
    <t>Acquisition de technologies, de logiciels ou de progiciels</t>
  </si>
  <si>
    <t>Restauration</t>
  </si>
  <si>
    <t>03_Bas-Saint-Laurent</t>
  </si>
  <si>
    <t>(MRC) Administration régionale Kativik (992)</t>
  </si>
  <si>
    <t>373</t>
  </si>
  <si>
    <t>Anjou-Louis-Riel</t>
  </si>
  <si>
    <t>POPIRtour</t>
  </si>
  <si>
    <t>Prêt privé</t>
  </si>
  <si>
    <t>Influenceurs</t>
  </si>
  <si>
    <t>Entité municipale</t>
  </si>
  <si>
    <t>Ne s’applique pas, il ne s’agit ni d’un projet de construction ni d’agrandissement de plus de 150 000 $</t>
  </si>
  <si>
    <t>Refusée</t>
  </si>
  <si>
    <t>Prêt</t>
  </si>
  <si>
    <t>Fédéral SADC</t>
  </si>
  <si>
    <t>Akulivik</t>
  </si>
  <si>
    <t>Chaudière-Appalaches</t>
  </si>
  <si>
    <t>Attractions touristiques</t>
  </si>
  <si>
    <t>Innovation en matière de développement durable</t>
  </si>
  <si>
    <t>Assurer la compétitivité de l’organisation</t>
  </si>
  <si>
    <t>Participation de la communauté locale à l’expérience</t>
  </si>
  <si>
    <t>Performance accrue de la gestion de l'énergie</t>
  </si>
  <si>
    <t>Personnes seules de 30 ans et plus</t>
  </si>
  <si>
    <t>Aménagement de sentiers</t>
  </si>
  <si>
    <t>Honoraires professionnels</t>
  </si>
  <si>
    <t>04_Québec</t>
  </si>
  <si>
    <t>(MRC) Antoine-Labelle (790)</t>
  </si>
  <si>
    <t>535</t>
  </si>
  <si>
    <t>Argenteuil</t>
  </si>
  <si>
    <t>Retombés-achalandage</t>
  </si>
  <si>
    <t>POPIRfestif</t>
  </si>
  <si>
    <t>Communiqué de presse</t>
  </si>
  <si>
    <t>Communauté, organisme ou nation autochtone</t>
  </si>
  <si>
    <t>Marge de crédit</t>
  </si>
  <si>
    <t>Filaction – Fonds Tourisme PME</t>
  </si>
  <si>
    <t>Akwesasne</t>
  </si>
  <si>
    <t>Côte-Nord</t>
  </si>
  <si>
    <t>Charlevoix</t>
  </si>
  <si>
    <t>Attrait / Équipement</t>
  </si>
  <si>
    <t>Améliorer la performance de l’organisation en matière de recrutement, d’attraction et de rétention de la main-d’œuvre</t>
  </si>
  <si>
    <t>Écotourisme et tourisme de nature</t>
  </si>
  <si>
    <t>Performance accrue de la gestion des matières premières et des matières résiduelles</t>
  </si>
  <si>
    <t>Personnes seules âgées de 18 à 24 ans</t>
  </si>
  <si>
    <t>Aménagement extérieur</t>
  </si>
  <si>
    <t>Ressources humaines</t>
  </si>
  <si>
    <t>05_Charlevoix</t>
  </si>
  <si>
    <t>(MRC) Argenteuil (760)</t>
  </si>
  <si>
    <t>323</t>
  </si>
  <si>
    <t>Arthabaska</t>
  </si>
  <si>
    <t>Publireportage, publication papier ou magazine spécialisé</t>
  </si>
  <si>
    <t>Regroupement de clientèles</t>
  </si>
  <si>
    <t>Apport de fonds propres</t>
  </si>
  <si>
    <t>Albanel</t>
  </si>
  <si>
    <t>Estrie</t>
  </si>
  <si>
    <t>Accélérer la mise en place de pratiques novatrices et durables dans l’organisation</t>
  </si>
  <si>
    <t>Découverte de produits locaux ou régionaux</t>
  </si>
  <si>
    <t>Réduction des nuisances et de l’empreinte environnementale locale</t>
  </si>
  <si>
    <t>Personnes seules âgées de 25 à 29 ans</t>
  </si>
  <si>
    <t>Aménagement intérieur</t>
  </si>
  <si>
    <t>Promotion/Marketing/Commercialisation</t>
  </si>
  <si>
    <t>06_Chaudières-Appalaches</t>
  </si>
  <si>
    <t>(MRC) Arthabaska (390)</t>
  </si>
  <si>
    <t>309</t>
  </si>
  <si>
    <t>Beauce-Nord</t>
  </si>
  <si>
    <t>Campagne publicitaire télé</t>
  </si>
  <si>
    <t>FPEC – Prog. Financement petite entreprise</t>
  </si>
  <si>
    <t>Gouvernement Nation Crie</t>
  </si>
  <si>
    <t>Albertville</t>
  </si>
  <si>
    <t>Gaspésie–Îles-de-la-Madeleine</t>
  </si>
  <si>
    <t>Camping</t>
  </si>
  <si>
    <t>Diminuer la vulnérabilité de l’organisation à la saisonnalité de l’offre ou à la météo</t>
  </si>
  <si>
    <t>Tourisme responsable et durable</t>
  </si>
  <si>
    <t>Autre mesure écoresponsable (précisez) :</t>
  </si>
  <si>
    <t>Retraités</t>
  </si>
  <si>
    <t>Intégration des arts</t>
  </si>
  <si>
    <t>07_Mauricie</t>
  </si>
  <si>
    <t>(MRC) Avignon (60)</t>
  </si>
  <si>
    <t>293</t>
  </si>
  <si>
    <t>Beauce-Sud</t>
  </si>
  <si>
    <t>Campagne publicitaire radio</t>
  </si>
  <si>
    <t>Service de dette</t>
  </si>
  <si>
    <t>Alleyn-et-Cawood</t>
  </si>
  <si>
    <t>Lanaudière</t>
  </si>
  <si>
    <t>Eeyou Istchee</t>
  </si>
  <si>
    <t>Centre culturel, salle de spectacles, arts de la scène</t>
  </si>
  <si>
    <t>Intégrer les nouvelles technologies et accélérer le virage numérique de l’organisation</t>
  </si>
  <si>
    <t>Tourisme virtuel</t>
  </si>
  <si>
    <t>Autre (précisez) :</t>
  </si>
  <si>
    <t>Bateau</t>
  </si>
  <si>
    <t>Fonds de roulement</t>
  </si>
  <si>
    <t>08_Cantons-de-L’Est</t>
  </si>
  <si>
    <t>(MRC) Beauce-Sartigan (290)</t>
  </si>
  <si>
    <t>153</t>
  </si>
  <si>
    <t>Beauharnois</t>
  </si>
  <si>
    <t>Billet de blogue</t>
  </si>
  <si>
    <t>Ne s’applique pas</t>
  </si>
  <si>
    <t>IQ Tourisme</t>
  </si>
  <si>
    <t>Alma</t>
  </si>
  <si>
    <t>Laurentides</t>
  </si>
  <si>
    <t>Gaspésie</t>
  </si>
  <si>
    <t>Congrès et réunions d’affaires</t>
  </si>
  <si>
    <t xml:space="preserve">Rejoindre de nouvelles clientèles </t>
  </si>
  <si>
    <t>Travailleur nomade</t>
  </si>
  <si>
    <t>Construction</t>
  </si>
  <si>
    <t>Autres dépenses</t>
  </si>
  <si>
    <t>09_Montérégie</t>
  </si>
  <si>
    <t>(MRC) Beauharnois-Salaberry (700)</t>
  </si>
  <si>
    <t>303</t>
  </si>
  <si>
    <t>Bellechasse</t>
  </si>
  <si>
    <t>Affichage public</t>
  </si>
  <si>
    <t>Prêt – PADAT</t>
  </si>
  <si>
    <t>Mise de fonds</t>
  </si>
  <si>
    <t>Amherst</t>
  </si>
  <si>
    <t>Laval</t>
  </si>
  <si>
    <t>Îles-de-la-Madeleine</t>
  </si>
  <si>
    <t>Croisières fluviales et maritimes</t>
  </si>
  <si>
    <t>Repenser l’expérience et développer une offre adaptée aux nouveaux besoins des voyageurs (produits et services)</t>
  </si>
  <si>
    <t xml:space="preserve">Utilisation des technologies sans contact </t>
  </si>
  <si>
    <t>Équipements</t>
  </si>
  <si>
    <t>10_Lanaudière</t>
  </si>
  <si>
    <t>(MRC) Bécancour (380)</t>
  </si>
  <si>
    <t>353</t>
  </si>
  <si>
    <t>Berthier</t>
  </si>
  <si>
    <t>Forfaitisation avec d'autres organisations touristiques</t>
  </si>
  <si>
    <t>Garantie de prêt – PADAT</t>
  </si>
  <si>
    <t>MRC/CLD</t>
  </si>
  <si>
    <t>Amos</t>
  </si>
  <si>
    <t>Mauricie</t>
  </si>
  <si>
    <t>Croisières internationales</t>
  </si>
  <si>
    <t>Espaces administratifs</t>
  </si>
  <si>
    <t>11_Laurentides</t>
  </si>
  <si>
    <t>(MRC) Bellechasse (190)</t>
  </si>
  <si>
    <t>525</t>
  </si>
  <si>
    <t>Bertrand</t>
  </si>
  <si>
    <t>Pertinence du projet</t>
  </si>
  <si>
    <t>Promotion en collaboration avec Tourisme Bas-Saint-Laurent</t>
  </si>
  <si>
    <t>Subvention – PADAT</t>
  </si>
  <si>
    <t>MTO</t>
  </si>
  <si>
    <t>Amqui</t>
  </si>
  <si>
    <t>Montérégie</t>
  </si>
  <si>
    <t>Croisières-excursions</t>
  </si>
  <si>
    <t>Espaces commerciaux</t>
  </si>
  <si>
    <t>12_Montréal</t>
  </si>
  <si>
    <t>(MRC) Bonaventure (50)</t>
  </si>
  <si>
    <t>473</t>
  </si>
  <si>
    <t>Blainville</t>
  </si>
  <si>
    <t>Promotion en collaboration avec l'association touristique locale</t>
  </si>
  <si>
    <t>MTO – Autre</t>
  </si>
  <si>
    <t>Ange-Gardien</t>
  </si>
  <si>
    <t>Montréal</t>
  </si>
  <si>
    <t>Développe et enrichit l’offre d'une route ou d’un circuit maritime ou terrestre qui met en valeur le potentiel touristique du Saint-Laurent</t>
  </si>
  <si>
    <t>Interprétation</t>
  </si>
  <si>
    <t>13_Outaouais</t>
  </si>
  <si>
    <t>(MRC) Brome-Missisquoi (460)</t>
  </si>
  <si>
    <t>713</t>
  </si>
  <si>
    <t>Bonaventure</t>
  </si>
  <si>
    <t>Autres</t>
  </si>
  <si>
    <t>MTO – PAET (Kéroul)</t>
  </si>
  <si>
    <t>Angliers</t>
  </si>
  <si>
    <t>Nord-du-Québec</t>
  </si>
  <si>
    <t>Diversifie l’offre touristique d’une route, d’un itinéraire ou d'un circuit mettant en valeur ces produits</t>
  </si>
  <si>
    <t>Mise à niveau</t>
  </si>
  <si>
    <t>14_Abitibi-Témiscamingue</t>
  </si>
  <si>
    <t>(MRC) Caniapiscau (972)</t>
  </si>
  <si>
    <t>243</t>
  </si>
  <si>
    <t>Borduas</t>
  </si>
  <si>
    <t>indamissible</t>
  </si>
  <si>
    <t>Armagh</t>
  </si>
  <si>
    <t>Outaouais</t>
  </si>
  <si>
    <t>Expédition d’aventure</t>
  </si>
  <si>
    <t>Quai</t>
  </si>
  <si>
    <t>15_Saguenay-Lac-Saint-Jean</t>
  </si>
  <si>
    <t>(MRC) Charlevoix (160)</t>
  </si>
  <si>
    <t>431</t>
  </si>
  <si>
    <t>Bourassa-Sauvé</t>
  </si>
  <si>
    <t>MTQ</t>
  </si>
  <si>
    <t>Arundel</t>
  </si>
  <si>
    <t>Saguenay–Lac-Saint-Jean</t>
  </si>
  <si>
    <t>Expérience autochtone</t>
  </si>
  <si>
    <t>Signalisation</t>
  </si>
  <si>
    <t>16_Manicouagan</t>
  </si>
  <si>
    <t>(MRC) Charlevoix-Est (150)</t>
  </si>
  <si>
    <t>377</t>
  </si>
  <si>
    <t>Bourget</t>
  </si>
  <si>
    <t>Asbestos</t>
  </si>
  <si>
    <t>Multi-régions</t>
  </si>
  <si>
    <t>Exposition</t>
  </si>
  <si>
    <t>Terrain</t>
  </si>
  <si>
    <t>17_Duplessis</t>
  </si>
  <si>
    <t>(MRC) Coaticook (440)</t>
  </si>
  <si>
    <t>129</t>
  </si>
  <si>
    <t>Brome-Missisquoi</t>
  </si>
  <si>
    <t>Ascot Corner</t>
  </si>
  <si>
    <t>Nunavik</t>
  </si>
  <si>
    <t>Festival &amp; Événement</t>
  </si>
  <si>
    <t>18_Baie James</t>
  </si>
  <si>
    <t>(MRC) D'Autray (520)</t>
  </si>
  <si>
    <t>193</t>
  </si>
  <si>
    <t>Chambly</t>
  </si>
  <si>
    <t>Provincial Autre</t>
  </si>
  <si>
    <t>Aston-Jonction</t>
  </si>
  <si>
    <t>Forfaitisation</t>
  </si>
  <si>
    <t>19_Laval</t>
  </si>
  <si>
    <t>(MRC) Deux-Montagnes (720)</t>
  </si>
  <si>
    <t>593</t>
  </si>
  <si>
    <t>Champlain</t>
  </si>
  <si>
    <t>Accessibilité</t>
  </si>
  <si>
    <t>Provincial MAMOT</t>
  </si>
  <si>
    <t>Auclair</t>
  </si>
  <si>
    <t>Golf</t>
  </si>
  <si>
    <t>Équipements et matériel</t>
  </si>
  <si>
    <t>20_Centre-du-Québec</t>
  </si>
  <si>
    <t>(MRC) Drummond (490)</t>
  </si>
  <si>
    <t>559</t>
  </si>
  <si>
    <t>Chapleau</t>
  </si>
  <si>
    <t>Provincial MCC</t>
  </si>
  <si>
    <t>Audet</t>
  </si>
  <si>
    <t>Rénovation</t>
  </si>
  <si>
    <t>21_Nunavik</t>
  </si>
  <si>
    <t>(MRC) Joliette (610)</t>
  </si>
  <si>
    <t>619</t>
  </si>
  <si>
    <t>Charlesbourg</t>
  </si>
  <si>
    <t>Provincial MEI</t>
  </si>
  <si>
    <t>Aumond</t>
  </si>
  <si>
    <t>Infrastructures municipales / autres</t>
  </si>
  <si>
    <t>22_Eeyou Istchee</t>
  </si>
  <si>
    <t>(MRC) Kamouraska (140)</t>
  </si>
  <si>
    <t>679</t>
  </si>
  <si>
    <t>Charlevoix-Côte-de-Beaupré</t>
  </si>
  <si>
    <t>Aupaluk</t>
  </si>
  <si>
    <t>Infrastructures municipales / quais</t>
  </si>
  <si>
    <t>(MRC) La Côte-de-Beaupré (210)</t>
  </si>
  <si>
    <t>173</t>
  </si>
  <si>
    <t>Châteauguay</t>
  </si>
  <si>
    <t>échéancier</t>
  </si>
  <si>
    <t>Austin</t>
  </si>
  <si>
    <t>Institutions muséales et économusées</t>
  </si>
  <si>
    <t>(MRC) La Côte-de-Gaspé (30)</t>
  </si>
  <si>
    <t>613</t>
  </si>
  <si>
    <t>Chauveau</t>
  </si>
  <si>
    <t>Authier</t>
  </si>
  <si>
    <t>Motoneige</t>
  </si>
  <si>
    <t>(MRC) La Haute-Côte-Nord (950)</t>
  </si>
  <si>
    <t>763</t>
  </si>
  <si>
    <t>Chicoutimi</t>
  </si>
  <si>
    <t>Authier-Nord</t>
  </si>
  <si>
    <t>Nautisme / marinas</t>
  </si>
  <si>
    <t>(MRC) La Haute-Gaspésie (40)</t>
  </si>
  <si>
    <t>441</t>
  </si>
  <si>
    <t>Chomedey</t>
  </si>
  <si>
    <t>Ayer’s Cliff</t>
  </si>
  <si>
    <t>Observation mammifères marins</t>
  </si>
  <si>
    <t>Consultant</t>
  </si>
  <si>
    <t>(MRC) La Haute-Yamaska (470)</t>
  </si>
  <si>
    <t>659</t>
  </si>
  <si>
    <t>Chutes-de-la-Chaudière</t>
  </si>
  <si>
    <t>Baie-Comeau</t>
  </si>
  <si>
    <t>Parcs nationaux</t>
  </si>
  <si>
    <t>Main-d'œuvre spécialisée</t>
  </si>
  <si>
    <t>(MRC) La Jacques-Cartier (220)</t>
  </si>
  <si>
    <t>683</t>
  </si>
  <si>
    <t>Côte-du-Sud</t>
  </si>
  <si>
    <t>Baie-des-Sables</t>
  </si>
  <si>
    <t>Pourvoiries, chasse ou pêche</t>
  </si>
  <si>
    <t>(MRC) La Matanie (80)</t>
  </si>
  <si>
    <t>433</t>
  </si>
  <si>
    <t>Crémazie</t>
  </si>
  <si>
    <t>Baie-du-Febvre</t>
  </si>
  <si>
    <t>Routes / circuits</t>
  </si>
  <si>
    <t>Conseiller en développement (ATR)</t>
  </si>
  <si>
    <t>(MRC) La Matapédia (70)</t>
  </si>
  <si>
    <t>403</t>
  </si>
  <si>
    <t>D'Arcy-McGee</t>
  </si>
  <si>
    <t>Baie-D'Urfé</t>
  </si>
  <si>
    <t>Sites naturels et patrimoniaux</t>
  </si>
  <si>
    <t>Personnel régulier du promoteur</t>
  </si>
  <si>
    <t>(MRC) La Mitis (90)</t>
  </si>
  <si>
    <t>483</t>
  </si>
  <si>
    <t>Deux-Montagnes</t>
  </si>
  <si>
    <t>Baie-Johan-Beetz</t>
  </si>
  <si>
    <t>Ski alpin / Stations de montagne</t>
  </si>
  <si>
    <t>Actions de promotion en partenariat</t>
  </si>
  <si>
    <t>(MRC) La Nouvelle-Beauce (260)</t>
  </si>
  <si>
    <t>273</t>
  </si>
  <si>
    <t>Drummond-Bois-Francs</t>
  </si>
  <si>
    <t>Baie-Sainte-Catherine</t>
  </si>
  <si>
    <t>Ski de fond, raquette ou randonnée</t>
  </si>
  <si>
    <t>Application mobile</t>
  </si>
  <si>
    <t>(MRC) La Rivière-du-Nord (750)</t>
  </si>
  <si>
    <t>759</t>
  </si>
  <si>
    <t>Dubuc</t>
  </si>
  <si>
    <t>Baie-Saint-Paul</t>
  </si>
  <si>
    <t>Spas, tourisme de santé et de mieux être</t>
  </si>
  <si>
    <t>(MRC) La Vallée-de-la-Gatineau (830)</t>
  </si>
  <si>
    <t>745</t>
  </si>
  <si>
    <t>Duplessis</t>
  </si>
  <si>
    <t>Baie-Trinité</t>
  </si>
  <si>
    <t>Tourisme de villégiature</t>
  </si>
  <si>
    <t>Mise en marché</t>
  </si>
  <si>
    <t>(MRC) La Vallée-de-l'Or (890)</t>
  </si>
  <si>
    <t>443</t>
  </si>
  <si>
    <t>Fabre</t>
  </si>
  <si>
    <t>Barnston-Ouest</t>
  </si>
  <si>
    <t>Tourisme religieux</t>
  </si>
  <si>
    <t>Participation à un salon, une foire ou une bourse</t>
  </si>
  <si>
    <t>(MRC) La Vallée-du-Richelieu (570)</t>
  </si>
  <si>
    <t>731</t>
  </si>
  <si>
    <t>Gaspé</t>
  </si>
  <si>
    <t>Barraute</t>
  </si>
  <si>
    <t>Transport touristique</t>
  </si>
  <si>
    <t>Participation à une tournée de familiarisation</t>
  </si>
  <si>
    <t>(MRC) Lac-Saint-Jean-Est (930)</t>
  </si>
  <si>
    <t>557</t>
  </si>
  <si>
    <t>Gatineau</t>
  </si>
  <si>
    <t>Batiscan</t>
  </si>
  <si>
    <t>Vélo</t>
  </si>
  <si>
    <t>Site Web</t>
  </si>
  <si>
    <t>(MRC) L'Assomption (600)</t>
  </si>
  <si>
    <t>381</t>
  </si>
  <si>
    <t>Gouin</t>
  </si>
  <si>
    <t>Beaconsfield</t>
  </si>
  <si>
    <t>Villégiature en milieu naturel</t>
  </si>
  <si>
    <t>Tournée de presse</t>
  </si>
  <si>
    <t>(MRC) Le Domaine-du-Roy (910)</t>
  </si>
  <si>
    <t>133</t>
  </si>
  <si>
    <t>Granby</t>
  </si>
  <si>
    <t>Béarn</t>
  </si>
  <si>
    <t>VTT</t>
  </si>
  <si>
    <t>Loi du 1 % du MCC</t>
  </si>
  <si>
    <t>(MRC) Le Fjord-du-Saguenay (942)</t>
  </si>
  <si>
    <t>481</t>
  </si>
  <si>
    <t>Groulx</t>
  </si>
  <si>
    <t>Beauceville</t>
  </si>
  <si>
    <t>(MRC) Le Golfe-du-Saint-Laurent (982)</t>
  </si>
  <si>
    <t>387</t>
  </si>
  <si>
    <t>Hochelaga-Maisonneuve</t>
  </si>
  <si>
    <t>(MRC) Le Granit (300)</t>
  </si>
  <si>
    <t>561</t>
  </si>
  <si>
    <t>Hull</t>
  </si>
  <si>
    <t>Beaulac-Garthby</t>
  </si>
  <si>
    <t>Contingence</t>
  </si>
  <si>
    <t>(MRC) Le Haut-Richelieu (560)</t>
  </si>
  <si>
    <t>149</t>
  </si>
  <si>
    <t>Huntingdon</t>
  </si>
  <si>
    <t>Beaumont</t>
  </si>
  <si>
    <t>Contribution en nature (biens et services)</t>
  </si>
  <si>
    <t>(MRC) Le Haut-Saint-François (410)</t>
  </si>
  <si>
    <t>143</t>
  </si>
  <si>
    <t>Iberville</t>
  </si>
  <si>
    <t>Beaupré</t>
  </si>
  <si>
    <t>Développement durable</t>
  </si>
  <si>
    <t>(MRC) Le Haut-Saint-Laurent (690)</t>
  </si>
  <si>
    <t>733</t>
  </si>
  <si>
    <t>Bécancour</t>
  </si>
  <si>
    <t>Dragage pour la réalisation du projet</t>
  </si>
  <si>
    <t>(MRC) Le Rocher-Percé (20)</t>
  </si>
  <si>
    <t>409</t>
  </si>
  <si>
    <t>Jacques-Cartier</t>
  </si>
  <si>
    <t>Bedford</t>
  </si>
  <si>
    <t>Dragage récurrent</t>
  </si>
  <si>
    <t>(MRC) Le Val-Saint-François (420)</t>
  </si>
  <si>
    <t>623</t>
  </si>
  <si>
    <t>Jean-Lesage</t>
  </si>
  <si>
    <t>Fonctionnement F/E</t>
  </si>
  <si>
    <t>(MRC) L'Érable (320)</t>
  </si>
  <si>
    <t>429</t>
  </si>
  <si>
    <t>Jeanne-Mance-Viger</t>
  </si>
  <si>
    <t>Bégin</t>
  </si>
  <si>
    <t>Frais d’administration</t>
  </si>
  <si>
    <t>(MRC) Les Appalaches (310)</t>
  </si>
  <si>
    <t>643</t>
  </si>
  <si>
    <t>Jean-Talon</t>
  </si>
  <si>
    <t>Belcourt</t>
  </si>
  <si>
    <t>Frais de déplacement</t>
  </si>
  <si>
    <t>(MRC) Les Basques (110)</t>
  </si>
  <si>
    <t>269</t>
  </si>
  <si>
    <t>Johnson</t>
  </si>
  <si>
    <t>Belleterre</t>
  </si>
  <si>
    <t>Frais de financement</t>
  </si>
  <si>
    <t>(MRC) Les Chenaux (372)</t>
  </si>
  <si>
    <t>361</t>
  </si>
  <si>
    <t>Joliette</t>
  </si>
  <si>
    <t>Beloeil</t>
  </si>
  <si>
    <t>Frais de transport</t>
  </si>
  <si>
    <t>(MRC) Les Collines-de-l'Outaouais (820)</t>
  </si>
  <si>
    <t>773</t>
  </si>
  <si>
    <t>Jonquière</t>
  </si>
  <si>
    <t>Berry</t>
  </si>
  <si>
    <t>Frais d'ouverture et de démarrage</t>
  </si>
  <si>
    <t>(MRC) Les Etchemins (280)</t>
  </si>
  <si>
    <t>603</t>
  </si>
  <si>
    <t>La Peltrie</t>
  </si>
  <si>
    <t>Berthier-sur-Mer</t>
  </si>
  <si>
    <t>Intérêts</t>
  </si>
  <si>
    <t>(MRC) Les Jardins-de-Napierville (680)</t>
  </si>
  <si>
    <t>203</t>
  </si>
  <si>
    <t>La Pinière</t>
  </si>
  <si>
    <t>Berthierville</t>
  </si>
  <si>
    <t>Permis</t>
  </si>
  <si>
    <t>(MRC) Les Laurentides (780)</t>
  </si>
  <si>
    <t>183</t>
  </si>
  <si>
    <t>La Prairie</t>
  </si>
  <si>
    <t>Béthanie</t>
  </si>
  <si>
    <t>Taxes non remboursables</t>
  </si>
  <si>
    <t>(MRC) Les Maskoutains (540)</t>
  </si>
  <si>
    <t>545</t>
  </si>
  <si>
    <t>Labelle</t>
  </si>
  <si>
    <t>Biencourt</t>
  </si>
  <si>
    <t>Taxes remboursables</t>
  </si>
  <si>
    <t>(MRC) Les Moulins (640)</t>
  </si>
  <si>
    <t>779</t>
  </si>
  <si>
    <t>Lac-Saint-Jean</t>
  </si>
  <si>
    <t>Visibilité MTO (plaque sur le site)</t>
  </si>
  <si>
    <t>(MRC) Les Pays-d'en-Haut (770)</t>
  </si>
  <si>
    <t>371</t>
  </si>
  <si>
    <t>LaFontaine</t>
  </si>
  <si>
    <t>Blanc-Sablon</t>
  </si>
  <si>
    <t>(MRC) Les Sources (400)</t>
  </si>
  <si>
    <t>209</t>
  </si>
  <si>
    <t>Laporte</t>
  </si>
  <si>
    <t>Blue Sea</t>
  </si>
  <si>
    <t>(MRC) L'Île-d'Orléans (200)</t>
  </si>
  <si>
    <t>363</t>
  </si>
  <si>
    <t>L'Assomption</t>
  </si>
  <si>
    <t>Boileau</t>
  </si>
  <si>
    <t>(MRC) L'Islet (170)</t>
  </si>
  <si>
    <t>423</t>
  </si>
  <si>
    <t>Laurier-Dorion</t>
  </si>
  <si>
    <t>Boisbriand</t>
  </si>
  <si>
    <t>(MRC) Lotbinière (330)</t>
  </si>
  <si>
    <t>439</t>
  </si>
  <si>
    <t>Laval-des-Rapides</t>
  </si>
  <si>
    <t>Boischatel</t>
  </si>
  <si>
    <t>(MRC) Manicouagan (960)</t>
  </si>
  <si>
    <t>583</t>
  </si>
  <si>
    <t>Laviolette</t>
  </si>
  <si>
    <t>Bois-des-Filion</t>
  </si>
  <si>
    <t>(MRC) Marguerite-D'Youville (590)</t>
  </si>
  <si>
    <t>663</t>
  </si>
  <si>
    <t>Lévis</t>
  </si>
  <si>
    <t>Bois-Franc</t>
  </si>
  <si>
    <t>(MRC) Maria-Chapdelaine (920)</t>
  </si>
  <si>
    <t>289</t>
  </si>
  <si>
    <t>Lotbinière-Frontenac</t>
  </si>
  <si>
    <t>Bolton-Est</t>
  </si>
  <si>
    <t>(MRC) Maskinongé (510)</t>
  </si>
  <si>
    <t>653</t>
  </si>
  <si>
    <t>Louis-Hébert</t>
  </si>
  <si>
    <t>Bolton-Ouest</t>
  </si>
  <si>
    <t>(MRC) Matawinie (620)</t>
  </si>
  <si>
    <t>399</t>
  </si>
  <si>
    <t>Marguerite-Bourgeoys</t>
  </si>
  <si>
    <t>(MRC) Mékinac (350)</t>
  </si>
  <si>
    <t>213</t>
  </si>
  <si>
    <t>Marie-Victorin</t>
  </si>
  <si>
    <t>Bonne-Espérance</t>
  </si>
  <si>
    <t>(MRC) Memphrémagog (450)</t>
  </si>
  <si>
    <t>407</t>
  </si>
  <si>
    <t>Marquette</t>
  </si>
  <si>
    <t>Bonsecours</t>
  </si>
  <si>
    <t>(MRC) Minganie (981)</t>
  </si>
  <si>
    <t>349</t>
  </si>
  <si>
    <t>Maskinongé</t>
  </si>
  <si>
    <t>Boucherville</t>
  </si>
  <si>
    <t>(MRC) Montcalm (630)</t>
  </si>
  <si>
    <t>465</t>
  </si>
  <si>
    <t>Masson</t>
  </si>
  <si>
    <t>Bouchette</t>
  </si>
  <si>
    <t>(MRC) Montmagny (180)</t>
  </si>
  <si>
    <t>711</t>
  </si>
  <si>
    <t>Matane-Matapédia</t>
  </si>
  <si>
    <t>Bowman</t>
  </si>
  <si>
    <t>(MRC) MRC Mirabel (740)</t>
  </si>
  <si>
    <t>103</t>
  </si>
  <si>
    <t>Mégantic</t>
  </si>
  <si>
    <t>Brébeuf</t>
  </si>
  <si>
    <t>(MRC) Nicolet-Yamaska (500)</t>
  </si>
  <si>
    <t>383</t>
  </si>
  <si>
    <t>Mercier</t>
  </si>
  <si>
    <t>Brigham</t>
  </si>
  <si>
    <t>(MRC) Papineau (800)</t>
  </si>
  <si>
    <t>451</t>
  </si>
  <si>
    <t>Mille-Îles</t>
  </si>
  <si>
    <t>Bristol</t>
  </si>
  <si>
    <t>(MRC) Pierre-De Saurel (530)</t>
  </si>
  <si>
    <t>495</t>
  </si>
  <si>
    <t>Mirabel</t>
  </si>
  <si>
    <t>Brome</t>
  </si>
  <si>
    <t>(MRC) Pontiac (840)</t>
  </si>
  <si>
    <t>233</t>
  </si>
  <si>
    <t>Montarville</t>
  </si>
  <si>
    <t>Bromont</t>
  </si>
  <si>
    <t>(MRC) Portneuf (340)</t>
  </si>
  <si>
    <t>673</t>
  </si>
  <si>
    <t>Montmorency</t>
  </si>
  <si>
    <t>Brossard</t>
  </si>
  <si>
    <t>(MRC) Rimouski-Neigette (100)</t>
  </si>
  <si>
    <t>419</t>
  </si>
  <si>
    <t>Mont-Royal</t>
  </si>
  <si>
    <t>Brownsburg-Chatham</t>
  </si>
  <si>
    <t>(MRC) Rivière-du-Loup (120)</t>
  </si>
  <si>
    <t>411</t>
  </si>
  <si>
    <t>Nelligan</t>
  </si>
  <si>
    <t>Bryson</t>
  </si>
  <si>
    <t>(MRC) Robert-Cliche (270)</t>
  </si>
  <si>
    <t>329</t>
  </si>
  <si>
    <t>Nicolet-Bécancour</t>
  </si>
  <si>
    <t>Bury</t>
  </si>
  <si>
    <t>(MRC) Roussillon (670)</t>
  </si>
  <si>
    <t>401</t>
  </si>
  <si>
    <t>Notre-Dame-de-Grâce</t>
  </si>
  <si>
    <t>Cacouna</t>
  </si>
  <si>
    <t>(MRC) Rouville (550)</t>
  </si>
  <si>
    <t>123</t>
  </si>
  <si>
    <t>Orford</t>
  </si>
  <si>
    <t>Calixa-Lavallée</t>
  </si>
  <si>
    <t>(MRC) Sept-Rivières (971)</t>
  </si>
  <si>
    <t>421</t>
  </si>
  <si>
    <t>Outremont</t>
  </si>
  <si>
    <t>Campbell’s Bay</t>
  </si>
  <si>
    <t>(MRC) Témiscamingue (850)</t>
  </si>
  <si>
    <t>553</t>
  </si>
  <si>
    <t>Papineau</t>
  </si>
  <si>
    <t>Candiac</t>
  </si>
  <si>
    <t>(MRC) Témiscouata (130)</t>
  </si>
  <si>
    <t>369</t>
  </si>
  <si>
    <t>Pointe-aux-Trembles</t>
  </si>
  <si>
    <t>Cantley</t>
  </si>
  <si>
    <t>(MRC) Thérèse-De Blainville (730)</t>
  </si>
  <si>
    <t>563</t>
  </si>
  <si>
    <t>Pontiac</t>
  </si>
  <si>
    <t>Cap-Chat</t>
  </si>
  <si>
    <t>(MRC) Vaudreuil-Soulanges (710)</t>
  </si>
  <si>
    <t>599</t>
  </si>
  <si>
    <t>Portneuf</t>
  </si>
  <si>
    <t>Caplan</t>
  </si>
  <si>
    <t>Prévost</t>
  </si>
  <si>
    <t>Cap-Saint-Ignace</t>
  </si>
  <si>
    <t>753</t>
  </si>
  <si>
    <t>René-Lévesque</t>
  </si>
  <si>
    <t>Cap-Santé</t>
  </si>
  <si>
    <t>367</t>
  </si>
  <si>
    <t>Repentigny</t>
  </si>
  <si>
    <t>Carignan</t>
  </si>
  <si>
    <t>253</t>
  </si>
  <si>
    <t>Richelieu</t>
  </si>
  <si>
    <t>Carleton-sur-Mer</t>
  </si>
  <si>
    <t>283</t>
  </si>
  <si>
    <t>Richmond</t>
  </si>
  <si>
    <t>Cascapédia-Saint-Jules</t>
  </si>
  <si>
    <t>703</t>
  </si>
  <si>
    <t>Rimouski</t>
  </si>
  <si>
    <t>Causapscal</t>
  </si>
  <si>
    <t>699</t>
  </si>
  <si>
    <t>Rivière-du-Loup-Témiscouata</t>
  </si>
  <si>
    <t>Cayamant</t>
  </si>
  <si>
    <t>413</t>
  </si>
  <si>
    <t>Robert-Baldwin</t>
  </si>
  <si>
    <t>783</t>
  </si>
  <si>
    <t>Roberval</t>
  </si>
  <si>
    <t>Chambord</t>
  </si>
  <si>
    <t>379</t>
  </si>
  <si>
    <t>Rosemont</t>
  </si>
  <si>
    <t>515</t>
  </si>
  <si>
    <t>Rousseau</t>
  </si>
  <si>
    <t>Champneuf</t>
  </si>
  <si>
    <t>567</t>
  </si>
  <si>
    <t>Rouyn-Noranda-Témiscamingue</t>
  </si>
  <si>
    <t>Chandler</t>
  </si>
  <si>
    <t>389</t>
  </si>
  <si>
    <t>Sainte-Marie-Saint-Jacques</t>
  </si>
  <si>
    <t>Chapais</t>
  </si>
  <si>
    <t>447</t>
  </si>
  <si>
    <t>Sainte-Rose</t>
  </si>
  <si>
    <t>Charette</t>
  </si>
  <si>
    <t>111</t>
  </si>
  <si>
    <t>Saint-François</t>
  </si>
  <si>
    <t>Charlemagne</t>
  </si>
  <si>
    <t>393</t>
  </si>
  <si>
    <t>Saint-Henri-Sainte-Anne</t>
  </si>
  <si>
    <t>Chartierville</t>
  </si>
  <si>
    <t>263</t>
  </si>
  <si>
    <t>Saint-Hyacinthe</t>
  </si>
  <si>
    <t>189</t>
  </si>
  <si>
    <t>Saint-Jean</t>
  </si>
  <si>
    <t>Château-Richer</t>
  </si>
  <si>
    <t>505</t>
  </si>
  <si>
    <t>Saint-Jérôme</t>
  </si>
  <si>
    <t>Chazel</t>
  </si>
  <si>
    <t>417</t>
  </si>
  <si>
    <t>Saint-Laurent</t>
  </si>
  <si>
    <t>Chelsea</t>
  </si>
  <si>
    <t>343</t>
  </si>
  <si>
    <t>Saint-Maurice</t>
  </si>
  <si>
    <t>Chénéville</t>
  </si>
  <si>
    <t>177</t>
  </si>
  <si>
    <t>Sanguinet</t>
  </si>
  <si>
    <t>Chertsey</t>
  </si>
  <si>
    <t>113</t>
  </si>
  <si>
    <t>Sherbrooke</t>
  </si>
  <si>
    <t>Chesterville</t>
  </si>
  <si>
    <t>163</t>
  </si>
  <si>
    <t>Soulanges</t>
  </si>
  <si>
    <t>Chibougamau</t>
  </si>
  <si>
    <t>223</t>
  </si>
  <si>
    <t>Taillon</t>
  </si>
  <si>
    <t>Chichester</t>
  </si>
  <si>
    <t>633</t>
  </si>
  <si>
    <t>Taschereau</t>
  </si>
  <si>
    <t>Chisasibi</t>
  </si>
  <si>
    <t>453</t>
  </si>
  <si>
    <t>Terrebonne</t>
  </si>
  <si>
    <t>Chute-aux-Outardes</t>
  </si>
  <si>
    <t>333</t>
  </si>
  <si>
    <t>Trois-Rivières</t>
  </si>
  <si>
    <t>Chute-Saint-Philippe</t>
  </si>
  <si>
    <t>793</t>
  </si>
  <si>
    <t>Ungava</t>
  </si>
  <si>
    <t>Clarendon</t>
  </si>
  <si>
    <t>229</t>
  </si>
  <si>
    <t>Vachon</t>
  </si>
  <si>
    <t>Clermont</t>
  </si>
  <si>
    <t>639</t>
  </si>
  <si>
    <t>Vanier-Les Rivières</t>
  </si>
  <si>
    <t>169</t>
  </si>
  <si>
    <t>Vaudreuil</t>
  </si>
  <si>
    <t>Clerval</t>
  </si>
  <si>
    <t>249</t>
  </si>
  <si>
    <t>Verchères</t>
  </si>
  <si>
    <t>Cleveland</t>
  </si>
  <si>
    <t>397</t>
  </si>
  <si>
    <t>Verdun</t>
  </si>
  <si>
    <t>Cloridorme</t>
  </si>
  <si>
    <t>427</t>
  </si>
  <si>
    <t>Viau</t>
  </si>
  <si>
    <t>Coaticook</t>
  </si>
  <si>
    <t>449</t>
  </si>
  <si>
    <t>Vimont</t>
  </si>
  <si>
    <t>Colombier</t>
  </si>
  <si>
    <t>391</t>
  </si>
  <si>
    <t>Westmount-Saint-Louis</t>
  </si>
  <si>
    <t>Compton</t>
  </si>
  <si>
    <t>Contrecœur</t>
  </si>
  <si>
    <t>Cookshire-Eaton</t>
  </si>
  <si>
    <t>Coteau-du-Lac</t>
  </si>
  <si>
    <t>Côte-Nord-du-Golfe-du-Saint-Laurent</t>
  </si>
  <si>
    <t>Côte-Saint-Luc</t>
  </si>
  <si>
    <t>Courcelles</t>
  </si>
  <si>
    <t>Cowansville</t>
  </si>
  <si>
    <t>Crabtree</t>
  </si>
  <si>
    <t>Danville</t>
  </si>
  <si>
    <t>Daveluyville</t>
  </si>
  <si>
    <t>Dégelis</t>
  </si>
  <si>
    <t>Déléage</t>
  </si>
  <si>
    <t>Delson</t>
  </si>
  <si>
    <t>Denholm</t>
  </si>
  <si>
    <t>Desbiens</t>
  </si>
  <si>
    <t>Deschaillons-sur-Saint-Laurent</t>
  </si>
  <si>
    <t>Deschambault-Grondines</t>
  </si>
  <si>
    <t>Disraeli</t>
  </si>
  <si>
    <t>Dixville</t>
  </si>
  <si>
    <t>Dolbeau-Mistassini</t>
  </si>
  <si>
    <t>Dollard-Des Ormeaux</t>
  </si>
  <si>
    <t>Donnacona</t>
  </si>
  <si>
    <t>Dorval</t>
  </si>
  <si>
    <t>Dosquet</t>
  </si>
  <si>
    <t>Drummondville</t>
  </si>
  <si>
    <t>Dudswell</t>
  </si>
  <si>
    <t>Duhamel</t>
  </si>
  <si>
    <t>Duhamel-Ouest</t>
  </si>
  <si>
    <t>Dundee</t>
  </si>
  <si>
    <t>Dunham</t>
  </si>
  <si>
    <t>Duparquet</t>
  </si>
  <si>
    <t>Dupuy</t>
  </si>
  <si>
    <t>Durham-Sud</t>
  </si>
  <si>
    <t>East Angus</t>
  </si>
  <si>
    <t>East Broughton</t>
  </si>
  <si>
    <t>East Farnham</t>
  </si>
  <si>
    <t>East Hereford</t>
  </si>
  <si>
    <t>Eastmain</t>
  </si>
  <si>
    <t>Eastman</t>
  </si>
  <si>
    <t>Egan-Sud</t>
  </si>
  <si>
    <t>Elgin</t>
  </si>
  <si>
    <t>Entrelacs</t>
  </si>
  <si>
    <t>Escuminac</t>
  </si>
  <si>
    <t>Esprit-Saint</t>
  </si>
  <si>
    <t>Essipit</t>
  </si>
  <si>
    <t>Estérel</t>
  </si>
  <si>
    <t>Farnham</t>
  </si>
  <si>
    <t>Fassett</t>
  </si>
  <si>
    <t>Ferland-et-Boilleau</t>
  </si>
  <si>
    <t>Ferme-Neuve</t>
  </si>
  <si>
    <t>Fermont</t>
  </si>
  <si>
    <t>Forestville</t>
  </si>
  <si>
    <t>Fort-Coulonge</t>
  </si>
  <si>
    <t>Fortierville</t>
  </si>
  <si>
    <t>Fossambault-sur-le-Lac</t>
  </si>
  <si>
    <t>Frampton</t>
  </si>
  <si>
    <t>Franklin</t>
  </si>
  <si>
    <t>Franquelin</t>
  </si>
  <si>
    <t>Frelighsburg</t>
  </si>
  <si>
    <t>Frontenac</t>
  </si>
  <si>
    <t>Fugèreville</t>
  </si>
  <si>
    <t>Gallichan</t>
  </si>
  <si>
    <t>Gesgapegiag</t>
  </si>
  <si>
    <t>Girardville</t>
  </si>
  <si>
    <t>Godbout</t>
  </si>
  <si>
    <t>Godmanchester</t>
  </si>
  <si>
    <t>Gore</t>
  </si>
  <si>
    <t>Gouvernement régional d’Eeyou Istchee Baie-James</t>
  </si>
  <si>
    <t>Gracefield</t>
  </si>
  <si>
    <t>Grande-Rivière</t>
  </si>
  <si>
    <t>Grandes-Piles</t>
  </si>
  <si>
    <t>Grande-Vallée</t>
  </si>
  <si>
    <t>Grand-Métis</t>
  </si>
  <si>
    <t>Grand-Remous</t>
  </si>
  <si>
    <t>Grand-Saint-Esprit</t>
  </si>
  <si>
    <t>Grenville</t>
  </si>
  <si>
    <t>Grenville-sur-la-Rouge</t>
  </si>
  <si>
    <t>Gros-Mécatina</t>
  </si>
  <si>
    <t>Grosse-Île</t>
  </si>
  <si>
    <t>Grosses-Roches</t>
  </si>
  <si>
    <t>Guérin</t>
  </si>
  <si>
    <t>Ham-Nord</t>
  </si>
  <si>
    <t>Hampden</t>
  </si>
  <si>
    <t>Hampstead</t>
  </si>
  <si>
    <t>Ham-Sud</t>
  </si>
  <si>
    <t>Harrington</t>
  </si>
  <si>
    <t>Hatley</t>
  </si>
  <si>
    <t>Havelock</t>
  </si>
  <si>
    <t>Havre-Saint-Pierre</t>
  </si>
  <si>
    <t>Hébertville</t>
  </si>
  <si>
    <t>Hébertville-Station</t>
  </si>
  <si>
    <t>Hemmingford</t>
  </si>
  <si>
    <t>Henryville</t>
  </si>
  <si>
    <t>Hérouxville</t>
  </si>
  <si>
    <t>Hinchinbrooke</t>
  </si>
  <si>
    <t>Honfleur</t>
  </si>
  <si>
    <t>Hope</t>
  </si>
  <si>
    <t>Hope Town</t>
  </si>
  <si>
    <t>Howick</t>
  </si>
  <si>
    <t>Huberdeau</t>
  </si>
  <si>
    <t>Hudson</t>
  </si>
  <si>
    <t>Inukjuak</t>
  </si>
  <si>
    <t>Inverness</t>
  </si>
  <si>
    <t>Irlande</t>
  </si>
  <si>
    <t>Ivry-sur-le-Lac</t>
  </si>
  <si>
    <t>Ivujivik</t>
  </si>
  <si>
    <t>Kahnawake</t>
  </si>
  <si>
    <t>Kamouraska</t>
  </si>
  <si>
    <t>Kanesatake</t>
  </si>
  <si>
    <t>Kangiqsualujjuaq</t>
  </si>
  <si>
    <t>Kangiqsujuaq</t>
  </si>
  <si>
    <t>Kangirsuk</t>
  </si>
  <si>
    <t>Kawawachikamach</t>
  </si>
  <si>
    <t>Kazabazua</t>
  </si>
  <si>
    <t>Kebaowek</t>
  </si>
  <si>
    <t>Kiamika</t>
  </si>
  <si>
    <t>Kingsbury</t>
  </si>
  <si>
    <t>Kingsey Falls</t>
  </si>
  <si>
    <t>Kinnear’s Mills</t>
  </si>
  <si>
    <t>Kipawa</t>
  </si>
  <si>
    <t>Kirkland</t>
  </si>
  <si>
    <t>Kitcisakik</t>
  </si>
  <si>
    <t>Kitigan Zibi</t>
  </si>
  <si>
    <t>Kuujjuaq</t>
  </si>
  <si>
    <t>Kuujjuarapik</t>
  </si>
  <si>
    <t>La Bostonnais</t>
  </si>
  <si>
    <t>La Conception</t>
  </si>
  <si>
    <t>La Corne</t>
  </si>
  <si>
    <t>La Doré</t>
  </si>
  <si>
    <t>La Durantaye</t>
  </si>
  <si>
    <t>La Guadeloupe</t>
  </si>
  <si>
    <t>La Macaza</t>
  </si>
  <si>
    <t>La Malbaie</t>
  </si>
  <si>
    <t>La Martre</t>
  </si>
  <si>
    <t>La Minerve</t>
  </si>
  <si>
    <t>La Morandière</t>
  </si>
  <si>
    <t>La Motte</t>
  </si>
  <si>
    <t>La Patrie</t>
  </si>
  <si>
    <t>La Pêche</t>
  </si>
  <si>
    <t>La Pocatière</t>
  </si>
  <si>
    <t>La Présentation</t>
  </si>
  <si>
    <t>La Rédemption</t>
  </si>
  <si>
    <t>La Reine</t>
  </si>
  <si>
    <t>La Romaine</t>
  </si>
  <si>
    <t>La Sarre</t>
  </si>
  <si>
    <t>La Trinité-des-Monts</t>
  </si>
  <si>
    <t>La Tuque</t>
  </si>
  <si>
    <t>La Visitation-de-l’Île-Dupas</t>
  </si>
  <si>
    <t>La Visitation-de-Yamaska</t>
  </si>
  <si>
    <t>Labrecque</t>
  </si>
  <si>
    <t>Lac-Ashuapmushuan</t>
  </si>
  <si>
    <t>Lac-au-Saumon</t>
  </si>
  <si>
    <t>Lac-aux-Sables</t>
  </si>
  <si>
    <t>Lac-Beauport</t>
  </si>
  <si>
    <t>Lac-Bouchette</t>
  </si>
  <si>
    <t>Lac-Brome</t>
  </si>
  <si>
    <t>Lac-Chicobi</t>
  </si>
  <si>
    <t>Lac-Delage</t>
  </si>
  <si>
    <t>Lac-des-Aigles</t>
  </si>
  <si>
    <t>Lac-des-Écorces</t>
  </si>
  <si>
    <t>Lac-des-Plages</t>
  </si>
  <si>
    <t>Lac-des-Seize-Îles</t>
  </si>
  <si>
    <t>Lac-Drolet</t>
  </si>
  <si>
    <t>Lac-du-Cerf</t>
  </si>
  <si>
    <t>Lac-Édouard</t>
  </si>
  <si>
    <t>Lac-Etchemin</t>
  </si>
  <si>
    <t>Lac-Frontière</t>
  </si>
  <si>
    <t>Lachute</t>
  </si>
  <si>
    <t>Lac-Matapédia</t>
  </si>
  <si>
    <t>Lac-Mégantic</t>
  </si>
  <si>
    <t>Lac-Ministuk</t>
  </si>
  <si>
    <t>Lacolle</t>
  </si>
  <si>
    <t>Lac-Poulin</t>
  </si>
  <si>
    <t>Lac-Rapide</t>
  </si>
  <si>
    <t>Lac-Saguay</t>
  </si>
  <si>
    <t>Lac-Sainte-Marie</t>
  </si>
  <si>
    <t>Lac-Saint-Joseph</t>
  </si>
  <si>
    <t>Lac-Saint-Paul</t>
  </si>
  <si>
    <t>Lac-Sergent</t>
  </si>
  <si>
    <t>Lac-Simon</t>
  </si>
  <si>
    <t>Lac-Supérieur</t>
  </si>
  <si>
    <t>Lac-Tremblant-Nord</t>
  </si>
  <si>
    <t>Lac-Walker</t>
  </si>
  <si>
    <t>Laforce</t>
  </si>
  <si>
    <t>Lamarche</t>
  </si>
  <si>
    <t>Lambton</t>
  </si>
  <si>
    <t>L’Ancienne-Lorette</t>
  </si>
  <si>
    <t>Landrienne</t>
  </si>
  <si>
    <t>L’Ange-Gardien</t>
  </si>
  <si>
    <t>Laniel</t>
  </si>
  <si>
    <t>Lanoraie</t>
  </si>
  <si>
    <t>L’Anse-Saint-Jean</t>
  </si>
  <si>
    <t>Lantier</t>
  </si>
  <si>
    <t>Larouche</t>
  </si>
  <si>
    <t>L’Ascension</t>
  </si>
  <si>
    <t>L’Ascension-de-Notre-Seigneur</t>
  </si>
  <si>
    <t>L’Ascension-de-Patapédia</t>
  </si>
  <si>
    <t>L’Assomption</t>
  </si>
  <si>
    <t>Latulipe-et-Gaboury</t>
  </si>
  <si>
    <t>Launay</t>
  </si>
  <si>
    <t>Laurier-Station</t>
  </si>
  <si>
    <t>Laurierville</t>
  </si>
  <si>
    <t>Lavaltrie</t>
  </si>
  <si>
    <t>L’Avenir</t>
  </si>
  <si>
    <t>Laverlochère</t>
  </si>
  <si>
    <t>Lawrenceville</t>
  </si>
  <si>
    <t>Lebel-sur-Quévillon</t>
  </si>
  <si>
    <t>Leclercville</t>
  </si>
  <si>
    <t>Lefebvre</t>
  </si>
  <si>
    <t>Lejeune</t>
  </si>
  <si>
    <t>Lemieux</t>
  </si>
  <si>
    <t>L’Épiphanie</t>
  </si>
  <si>
    <t>Léry</t>
  </si>
  <si>
    <t>Les Bergeronnes</t>
  </si>
  <si>
    <t>Les Cèdres</t>
  </si>
  <si>
    <t>Les Coteaux</t>
  </si>
  <si>
    <t>Les Éboulements</t>
  </si>
  <si>
    <t>Les Escoumins</t>
  </si>
  <si>
    <t>Les Hauteurs</t>
  </si>
  <si>
    <t>Les Îles-de-la-Madeleine</t>
  </si>
  <si>
    <t>Les Lacs-du-Témiscamingue</t>
  </si>
  <si>
    <t>Les Méchins</t>
  </si>
  <si>
    <t>L’Île-Cadieux</t>
  </si>
  <si>
    <t>L’Île-d'Anticosti</t>
  </si>
  <si>
    <t>L’Île-Dorval</t>
  </si>
  <si>
    <t>L’Île-du-Grand-Calumet</t>
  </si>
  <si>
    <t>L’Île-Perrot</t>
  </si>
  <si>
    <t>Lingwick</t>
  </si>
  <si>
    <t>L’Isle-aux-Allumettes</t>
  </si>
  <si>
    <t>L’Isle-aux-Coudres</t>
  </si>
  <si>
    <t>L’Islet</t>
  </si>
  <si>
    <t>L’Isle-Verte</t>
  </si>
  <si>
    <t>Listuguj</t>
  </si>
  <si>
    <t>Litchfield</t>
  </si>
  <si>
    <t>Lochaber</t>
  </si>
  <si>
    <t>Lochaber-Partie-Ouest</t>
  </si>
  <si>
    <t>Longue-Pointe-de-Mingan</t>
  </si>
  <si>
    <t>Longue-Rive</t>
  </si>
  <si>
    <t>Longueuil</t>
  </si>
  <si>
    <t>Lorraine</t>
  </si>
  <si>
    <t>Lorrainville</t>
  </si>
  <si>
    <t>Lotbinière</t>
  </si>
  <si>
    <t>Louiseville</t>
  </si>
  <si>
    <t>Low</t>
  </si>
  <si>
    <t>Lyster</t>
  </si>
  <si>
    <t>Macamic</t>
  </si>
  <si>
    <t>Maddington</t>
  </si>
  <si>
    <t>Magog</t>
  </si>
  <si>
    <t>Malartic</t>
  </si>
  <si>
    <t>Maliotenam</t>
  </si>
  <si>
    <t>Manawan</t>
  </si>
  <si>
    <t>Mandeville</t>
  </si>
  <si>
    <t>Maniwaki</t>
  </si>
  <si>
    <t>Manseau</t>
  </si>
  <si>
    <t>Mansfield-et-Pontefract</t>
  </si>
  <si>
    <t>Maria</t>
  </si>
  <si>
    <t>Maricourt</t>
  </si>
  <si>
    <t>Marieville</t>
  </si>
  <si>
    <t>Marsoui</t>
  </si>
  <si>
    <t>Marston</t>
  </si>
  <si>
    <t>Martinville</t>
  </si>
  <si>
    <t>Mascouche</t>
  </si>
  <si>
    <t>Mashteuiatsh</t>
  </si>
  <si>
    <t>Massueville</t>
  </si>
  <si>
    <t>Matagami</t>
  </si>
  <si>
    <t>Matane</t>
  </si>
  <si>
    <t>Matapédia</t>
  </si>
  <si>
    <t>Matimekosh</t>
  </si>
  <si>
    <t>Mayo</t>
  </si>
  <si>
    <t>McMasterville</t>
  </si>
  <si>
    <t>Melbourne</t>
  </si>
  <si>
    <t>Messines</t>
  </si>
  <si>
    <t>Métabetchouan-Lac-à-la-Croix</t>
  </si>
  <si>
    <t>Métis-sur-Mer</t>
  </si>
  <si>
    <t>Milan</t>
  </si>
  <si>
    <t>Mille-Isles</t>
  </si>
  <si>
    <t>Mingan</t>
  </si>
  <si>
    <t>Mistissini</t>
  </si>
  <si>
    <t>Moffet</t>
  </si>
  <si>
    <t>Mont-Albert</t>
  </si>
  <si>
    <t>Montcalm</t>
  </si>
  <si>
    <t>Mont-Carmel</t>
  </si>
  <si>
    <t>Montcerf-Lytton</t>
  </si>
  <si>
    <t>Montebello</t>
  </si>
  <si>
    <t>Mont-Élie</t>
  </si>
  <si>
    <t>Mont-Joli</t>
  </si>
  <si>
    <t>Mont-Laurier</t>
  </si>
  <si>
    <t>Montmagny</t>
  </si>
  <si>
    <t>Montpellier</t>
  </si>
  <si>
    <t>Montréal-Est</t>
  </si>
  <si>
    <t>Montréal-Ouest</t>
  </si>
  <si>
    <t>Mont-Saint-Grégoire</t>
  </si>
  <si>
    <t>Mont-Saint-Hilaire</t>
  </si>
  <si>
    <t>Mont-Saint-Michel</t>
  </si>
  <si>
    <t>Mont-Saint-Pierre</t>
  </si>
  <si>
    <t>Mont-Tremblant</t>
  </si>
  <si>
    <t>Morin-Heights</t>
  </si>
  <si>
    <t>Mulgrave-et-Derry</t>
  </si>
  <si>
    <t>Murdochville</t>
  </si>
  <si>
    <t>Namur</t>
  </si>
  <si>
    <t>Nantes</t>
  </si>
  <si>
    <t>Napierville</t>
  </si>
  <si>
    <t>Natashquan</t>
  </si>
  <si>
    <t>Nédélec</t>
  </si>
  <si>
    <t>Nemaska</t>
  </si>
  <si>
    <t>Neuville</t>
  </si>
  <si>
    <t>New Carlisle</t>
  </si>
  <si>
    <t>New Richmond</t>
  </si>
  <si>
    <t>Newport</t>
  </si>
  <si>
    <t>Nicolet</t>
  </si>
  <si>
    <t>Nominingue</t>
  </si>
  <si>
    <t>Normandin</t>
  </si>
  <si>
    <t>Normétal</t>
  </si>
  <si>
    <t>North Hatley</t>
  </si>
  <si>
    <t>Notre-Dame-Auxiliatrice-de-Buckland</t>
  </si>
  <si>
    <t>Notre-Dame-de-Bonsecours</t>
  </si>
  <si>
    <t>Notre-Dame-de-Ham</t>
  </si>
  <si>
    <t>Notre-Dame-de-la-Merci</t>
  </si>
  <si>
    <t>Notre-Dame-de-la-Paix</t>
  </si>
  <si>
    <t>Notre-Dame-de-la-Salette</t>
  </si>
  <si>
    <t>Notre-Dame-de-l’Île-Perrot</t>
  </si>
  <si>
    <t>Notre-Dame-de-Lorette</t>
  </si>
  <si>
    <t>Notre-Dame-de-Lourdes</t>
  </si>
  <si>
    <t>Notre-Dame-de-Montauban</t>
  </si>
  <si>
    <t>Notre-Dame-de-Pontmain</t>
  </si>
  <si>
    <t>Notre-Dame-des-Anges</t>
  </si>
  <si>
    <t>Notre-Dame-des-Bois</t>
  </si>
  <si>
    <t>Notre-Dame-des-Monts</t>
  </si>
  <si>
    <t>Notre-Dame-des-Neiges</t>
  </si>
  <si>
    <t>Notre-Dame-des-Pins</t>
  </si>
  <si>
    <t>Notre-Dame-des-Prairies</t>
  </si>
  <si>
    <t>Notre-Dame-des-Sept-Douleurs</t>
  </si>
  <si>
    <t>Notre-Dame-de-Stanbridge</t>
  </si>
  <si>
    <t>Notre-Dame-du-Bon-Conseil</t>
  </si>
  <si>
    <t>Notre-Dame-du-Laus</t>
  </si>
  <si>
    <t>Notre-Dame-du-Mont-Carmel</t>
  </si>
  <si>
    <t>Notre-Dame-du-Nord</t>
  </si>
  <si>
    <t>Notre-Dame-du-Portage</t>
  </si>
  <si>
    <t>Notre-Dame-du-Rosaire</t>
  </si>
  <si>
    <t>Notre-Dame-du-Sacré-Coeur-d'Issoudun</t>
  </si>
  <si>
    <t>Nouvelle</t>
  </si>
  <si>
    <t>Noyan</t>
  </si>
  <si>
    <t>Obedjiwan</t>
  </si>
  <si>
    <t>Odanak</t>
  </si>
  <si>
    <t>Ogden</t>
  </si>
  <si>
    <t>Oka</t>
  </si>
  <si>
    <t>Ormstown</t>
  </si>
  <si>
    <t>Otter Lake</t>
  </si>
  <si>
    <t>Otterburn Park</t>
  </si>
  <si>
    <t>Oujé-Bougoumou</t>
  </si>
  <si>
    <t>Packington</t>
  </si>
  <si>
    <t>Padoue</t>
  </si>
  <si>
    <t>Pakuashipi</t>
  </si>
  <si>
    <t>Palmarolle</t>
  </si>
  <si>
    <t>Papineauville</t>
  </si>
  <si>
    <t>Parisville</t>
  </si>
  <si>
    <t>Paspébiac</t>
  </si>
  <si>
    <t>Passes-Dangereuses</t>
  </si>
  <si>
    <t>Percé</t>
  </si>
  <si>
    <t>Péribonka</t>
  </si>
  <si>
    <t>Pessamit</t>
  </si>
  <si>
    <t>Petite-Rivière-Saint-François</t>
  </si>
  <si>
    <t>Petite-Vallée</t>
  </si>
  <si>
    <t>Petit-Saguenay</t>
  </si>
  <si>
    <t>Piedmont</t>
  </si>
  <si>
    <t>Pierreville</t>
  </si>
  <si>
    <t>Pike River</t>
  </si>
  <si>
    <t>Pikogan</t>
  </si>
  <si>
    <t>Pincourt</t>
  </si>
  <si>
    <t>Piopolis</t>
  </si>
  <si>
    <t>Plaisance</t>
  </si>
  <si>
    <t>Plessisville</t>
  </si>
  <si>
    <t>Pohénégamook</t>
  </si>
  <si>
    <t>Pointe-à-la-Croix</t>
  </si>
  <si>
    <t>Pointe-aux-Outardes</t>
  </si>
  <si>
    <t>Pointe-Calumet</t>
  </si>
  <si>
    <t>Pointe-Claire</t>
  </si>
  <si>
    <t>Pointe-des-Cascades</t>
  </si>
  <si>
    <t>Pointe-Fortune</t>
  </si>
  <si>
    <t>Pointe-Lebel</t>
  </si>
  <si>
    <t>Pont-Rouge</t>
  </si>
  <si>
    <t>Portage-du-Fort</t>
  </si>
  <si>
    <t>Port-Cartier</t>
  </si>
  <si>
    <t>Port-Daniel-Gascons</t>
  </si>
  <si>
    <t>Portneuf-sur-Mer</t>
  </si>
  <si>
    <t>Potton</t>
  </si>
  <si>
    <t>Poularies</t>
  </si>
  <si>
    <t>Preissac</t>
  </si>
  <si>
    <t>Price</t>
  </si>
  <si>
    <t>Princeville</t>
  </si>
  <si>
    <t>Puvirnituq</t>
  </si>
  <si>
    <t>Quaqtaq</t>
  </si>
  <si>
    <t>Racine</t>
  </si>
  <si>
    <t>Ragueneau</t>
  </si>
  <si>
    <t>Rapide-Danseur</t>
  </si>
  <si>
    <t>Rapides-des-Joachims</t>
  </si>
  <si>
    <t>Rawdon</t>
  </si>
  <si>
    <t>Rémigny</t>
  </si>
  <si>
    <t>Rigaud</t>
  </si>
  <si>
    <t>Ripon</t>
  </si>
  <si>
    <t>Ristigouche-Partie-Sud-Est</t>
  </si>
  <si>
    <t>Rivière-à-Claude</t>
  </si>
  <si>
    <t>Rivière-à-Pierre</t>
  </si>
  <si>
    <t>Rivière-au-Tonnerre</t>
  </si>
  <si>
    <t>Rivière-aux-Outardes</t>
  </si>
  <si>
    <t>Rivière-Beaudette</t>
  </si>
  <si>
    <t>Rivière-Bleue</t>
  </si>
  <si>
    <t>Rivière-Bonaventure</t>
  </si>
  <si>
    <t>Rivière-du-Loup</t>
  </si>
  <si>
    <t>Rivière-Éternité</t>
  </si>
  <si>
    <t>Rivière-Héva</t>
  </si>
  <si>
    <t>Rivière-Ojima</t>
  </si>
  <si>
    <t>Rivière-Ouelle</t>
  </si>
  <si>
    <t>Rivière-Rouge</t>
  </si>
  <si>
    <t>Rivière-Saint-Jean</t>
  </si>
  <si>
    <t>Rochebaucourt</t>
  </si>
  <si>
    <t>Roquemaure</t>
  </si>
  <si>
    <t>Rosemère</t>
  </si>
  <si>
    <t>Rougemont</t>
  </si>
  <si>
    <t>Routhierville</t>
  </si>
  <si>
    <t>Rouyn-Noranda</t>
  </si>
  <si>
    <t>Roxton</t>
  </si>
  <si>
    <t>Roxton Falls</t>
  </si>
  <si>
    <t>Roxton Pond</t>
  </si>
  <si>
    <t>Sacré-Coeur</t>
  </si>
  <si>
    <t>Sacré-Coeur-de-Jésus</t>
  </si>
  <si>
    <t>Sagard</t>
  </si>
  <si>
    <t>Saguenay</t>
  </si>
  <si>
    <t>Saint-Adalbert</t>
  </si>
  <si>
    <t>Saint-Adelme</t>
  </si>
  <si>
    <t>Saint-Adelphe</t>
  </si>
  <si>
    <t>Saint-Adolphe-d'Howard</t>
  </si>
  <si>
    <t>Saint-Adrien</t>
  </si>
  <si>
    <t>Saint-Adrien-d'Irlande</t>
  </si>
  <si>
    <t>Saint-Agapit</t>
  </si>
  <si>
    <t>Saint-Aimé</t>
  </si>
  <si>
    <t>Saint-Aimé-des-Lacs</t>
  </si>
  <si>
    <t>Saint-Aimé-du-Lac-des-Îles</t>
  </si>
  <si>
    <t>Saint-Alban</t>
  </si>
  <si>
    <t>Saint-Albert</t>
  </si>
  <si>
    <t>Saint-Alexandre</t>
  </si>
  <si>
    <t>Saint-Alexandre-de-Kamouraska</t>
  </si>
  <si>
    <t>Saint-Alexandre-des-Lacs</t>
  </si>
  <si>
    <t>Saint-Alexis</t>
  </si>
  <si>
    <t>Saint-Alexis-de-Matapédia</t>
  </si>
  <si>
    <t>Saint-Alexis-des-Monts</t>
  </si>
  <si>
    <t>Saint-Alfred</t>
  </si>
  <si>
    <t>Saint-Alphonse</t>
  </si>
  <si>
    <t>Saint-Alphonse-de-Granby</t>
  </si>
  <si>
    <t>Saint-Alphonse-Rodriguez</t>
  </si>
  <si>
    <t>Saint-Amable</t>
  </si>
  <si>
    <t>Saint-Ambroise</t>
  </si>
  <si>
    <t>Saint-Ambroise-de-Kildare</t>
  </si>
  <si>
    <t>Saint-Anaclet-de-Lessard</t>
  </si>
  <si>
    <t>Saint-André</t>
  </si>
  <si>
    <t>Saint-André-Avellin</t>
  </si>
  <si>
    <t>Saint-André-d’Argenteuil</t>
  </si>
  <si>
    <t>Saint-André-de-Restigouche</t>
  </si>
  <si>
    <t>Saint-André-du-Lac-Saint-Jean</t>
  </si>
  <si>
    <t>Saint-Anicet</t>
  </si>
  <si>
    <t>Saint-Anselme</t>
  </si>
  <si>
    <t>Saint-Antoine-de-l’Isle-aux-Grues</t>
  </si>
  <si>
    <t>Saint-Antoine-de-Tilly</t>
  </si>
  <si>
    <t>Saint-Antoine-sur-Richelieu</t>
  </si>
  <si>
    <t>Saint-Antonin</t>
  </si>
  <si>
    <t>Saint-Apollinaire</t>
  </si>
  <si>
    <t>Saint-Armand</t>
  </si>
  <si>
    <t>Saint-Arsène</t>
  </si>
  <si>
    <t>Saint-Athanase</t>
  </si>
  <si>
    <t>Saint-Aubert</t>
  </si>
  <si>
    <t>Saint-Augustin</t>
  </si>
  <si>
    <t>Saint-Augustin-de-Desmaures</t>
  </si>
  <si>
    <t>Saint-Augustin-de-Woburn</t>
  </si>
  <si>
    <t>Saint-Barnabé</t>
  </si>
  <si>
    <t>Saint-Barnabé-Sud</t>
  </si>
  <si>
    <t>Saint-Barthélemy</t>
  </si>
  <si>
    <t>Saint-Basile</t>
  </si>
  <si>
    <t>Saint-Basile-le-Grand</t>
  </si>
  <si>
    <t>Saint-Benjamin</t>
  </si>
  <si>
    <t>Saint-Benoît-du-Lac</t>
  </si>
  <si>
    <t>Saint-Benoît-Labre</t>
  </si>
  <si>
    <t>Saint-Bernard</t>
  </si>
  <si>
    <t>Saint-Bernard-de-Lacolle</t>
  </si>
  <si>
    <t>Saint-Bernard-de-Michaudville</t>
  </si>
  <si>
    <t>Saint-Blaise-sur-Richelieu</t>
  </si>
  <si>
    <t>Saint-Bonaventure</t>
  </si>
  <si>
    <t>Saint-Boniface</t>
  </si>
  <si>
    <t>Saint-Bruno</t>
  </si>
  <si>
    <t>Saint-Bruno-de-Guigues</t>
  </si>
  <si>
    <t>Saint-Bruno-de-Kamouraska</t>
  </si>
  <si>
    <t>Saint-Bruno-de-Montarville</t>
  </si>
  <si>
    <t>Saint-Calixte</t>
  </si>
  <si>
    <t>Saint-Camille</t>
  </si>
  <si>
    <t>Saint-Camille-de-Lellis</t>
  </si>
  <si>
    <t>Saint-Casimir</t>
  </si>
  <si>
    <t>Saint-Célestin</t>
  </si>
  <si>
    <t>Saint-Césaire</t>
  </si>
  <si>
    <t>Saint-Charles-Borromée</t>
  </si>
  <si>
    <t>Saint-Charles-de-Bellechasse</t>
  </si>
  <si>
    <t>Saint-Charles-de-Bourget</t>
  </si>
  <si>
    <t>Saint-Charles-Garnier</t>
  </si>
  <si>
    <t>Saint-Charles-sur-Richelieu</t>
  </si>
  <si>
    <t>Saint-Christophe-d'Arthabaska</t>
  </si>
  <si>
    <t>Saint-Chrysostome</t>
  </si>
  <si>
    <t>Saint-Claude</t>
  </si>
  <si>
    <t>Saint-Clément</t>
  </si>
  <si>
    <t>Saint-Cléophas</t>
  </si>
  <si>
    <t>Saint-Cléophas-de-Brandon</t>
  </si>
  <si>
    <t>Saint-Clet</t>
  </si>
  <si>
    <t>Saint-Colomban</t>
  </si>
  <si>
    <t>Saint-Côme</t>
  </si>
  <si>
    <t>Saint-Côme-Linière</t>
  </si>
  <si>
    <t>Saint-Constant</t>
  </si>
  <si>
    <t>Saint-Cuthbert</t>
  </si>
  <si>
    <t>Saint-Cyprien</t>
  </si>
  <si>
    <t>Saint-Cyprien-de-Napierville</t>
  </si>
  <si>
    <t>Saint-Cyrille-de-Lessard</t>
  </si>
  <si>
    <t>Saint-Cyrille-de-Wendover</t>
  </si>
  <si>
    <t>Saint-Damase</t>
  </si>
  <si>
    <t>Saint-Damase-de-L’Islet</t>
  </si>
  <si>
    <t>Saint-Damien</t>
  </si>
  <si>
    <t>Saint-Damien-de-Buckland</t>
  </si>
  <si>
    <t>Saint-David</t>
  </si>
  <si>
    <t>Saint-David-de-Falardeau</t>
  </si>
  <si>
    <t>Saint-Denis-De La Bouteillerie</t>
  </si>
  <si>
    <t>Saint-Denis-de-Brompton</t>
  </si>
  <si>
    <t>Saint-Denis-sur-Richelieu</t>
  </si>
  <si>
    <t>Saint-Didace</t>
  </si>
  <si>
    <t>Saint-Dominique</t>
  </si>
  <si>
    <t>Saint-Dominique-du-Rosaire</t>
  </si>
  <si>
    <t>Saint-Donat</t>
  </si>
  <si>
    <t>Sainte-Adèle</t>
  </si>
  <si>
    <t>Sainte-Agathe-de-Lotbinière</t>
  </si>
  <si>
    <t>Sainte-Agathe-des-Monts</t>
  </si>
  <si>
    <t>Sainte-Angèle-de-Mérici</t>
  </si>
  <si>
    <t>Sainte-Angèle-de-Monnoir</t>
  </si>
  <si>
    <t>Sainte-Angèle-de-Prémont</t>
  </si>
  <si>
    <t>Sainte-Anne-de-Beaupré</t>
  </si>
  <si>
    <t>Sainte-Anne-de-Bellevue</t>
  </si>
  <si>
    <t>Sainte-Anne-de-la-Pérade</t>
  </si>
  <si>
    <t>Sainte-Anne-de-la-Pocatière</t>
  </si>
  <si>
    <t>Sainte-Anne-de-la-Rochelle</t>
  </si>
  <si>
    <t>Sainte-Anne-de-Sabrevois</t>
  </si>
  <si>
    <t>Sainte-Anne-des-Lacs</t>
  </si>
  <si>
    <t>Sainte-Anne-des-Monts</t>
  </si>
  <si>
    <t>Sainte-Anne-de-Sorel</t>
  </si>
  <si>
    <t>Sainte-Anne-des-Plaines</t>
  </si>
  <si>
    <t>Sainte-Anne-du-Lac</t>
  </si>
  <si>
    <t>Sainte-Anne-du-Sault</t>
  </si>
  <si>
    <t>Sainte-Apolline-de-Patton</t>
  </si>
  <si>
    <t>Sainte-Aurélie</t>
  </si>
  <si>
    <t>Sainte-Barbe</t>
  </si>
  <si>
    <t>Sainte-Béatrix</t>
  </si>
  <si>
    <t>Sainte-Brigide-d’Iberville</t>
  </si>
  <si>
    <t>Sainte-Brigitte-de-Laval</t>
  </si>
  <si>
    <t>Sainte-Brigitte-des-Saults</t>
  </si>
  <si>
    <t>Sainte-Catherine</t>
  </si>
  <si>
    <t>Sainte-Catherine-de-Hatley</t>
  </si>
  <si>
    <t>Sainte-Catherine-de-la-Jacques-Cartier</t>
  </si>
  <si>
    <t>Sainte-Cécile-de-Lévrard</t>
  </si>
  <si>
    <t>Sainte-Cécile-de-Milton</t>
  </si>
  <si>
    <t>Sainte-Cécile-de-Whitton</t>
  </si>
  <si>
    <t>Sainte-Christine</t>
  </si>
  <si>
    <t>Sainte-Christine-d'Auvergne</t>
  </si>
  <si>
    <t>Sainte-Claire</t>
  </si>
  <si>
    <t>Sainte-Clotilde</t>
  </si>
  <si>
    <t>Sainte-Clotilde-de-Beauce</t>
  </si>
  <si>
    <t>Sainte-Clotilde-de-Horton</t>
  </si>
  <si>
    <t>Sainte-Croix</t>
  </si>
  <si>
    <t>Saint-Edmond-de-Grantham</t>
  </si>
  <si>
    <t>Saint-Edmond-les-Plaines</t>
  </si>
  <si>
    <t>Saint-Édouard</t>
  </si>
  <si>
    <t>Saint-Édouard-de-Fabre</t>
  </si>
  <si>
    <t>Saint-Édouard-de-Lotbinière</t>
  </si>
  <si>
    <t>Saint-Édouard-de-Maskinongé</t>
  </si>
  <si>
    <t>Sainte-Edwidge-de-Clifton</t>
  </si>
  <si>
    <t>Sainte-Élisabeth</t>
  </si>
  <si>
    <t>Sainte-Élizabeth-de-Warwick</t>
  </si>
  <si>
    <t>Sainte-Émélie-de-l'Énergie</t>
  </si>
  <si>
    <t>Sainte-Eulalie</t>
  </si>
  <si>
    <t>Sainte-Euphémie-sur-Rivière-du-Sud</t>
  </si>
  <si>
    <t>Sainte-Famille</t>
  </si>
  <si>
    <t>Sainte-Félicité</t>
  </si>
  <si>
    <t>Sainte-Flavie</t>
  </si>
  <si>
    <t>Sainte-Florence</t>
  </si>
  <si>
    <t>Sainte-Françoise</t>
  </si>
  <si>
    <t>Sainte-Geneviève-de-Batiscan</t>
  </si>
  <si>
    <t>Sainte-Geneviève-de-Berthier</t>
  </si>
  <si>
    <t>Sainte-Germaine-Boulé</t>
  </si>
  <si>
    <t>Sainte-Gertrude-Manneville</t>
  </si>
  <si>
    <t>Sainte-Hedwidge</t>
  </si>
  <si>
    <t>Sainte-Hélène-de-Bagot</t>
  </si>
  <si>
    <t>Sainte-Hélène-de-Chester</t>
  </si>
  <si>
    <t>Sainte-Hélène-de-Kamouraska</t>
  </si>
  <si>
    <t>Sainte-Hélène-de-Mancebourg</t>
  </si>
  <si>
    <t>Sainte-Hénédine</t>
  </si>
  <si>
    <t>Sainte-Irène</t>
  </si>
  <si>
    <t>Sainte-Jeanne-d'Arc</t>
  </si>
  <si>
    <t>Sainte-Julie</t>
  </si>
  <si>
    <t>Sainte-Julienne</t>
  </si>
  <si>
    <t>Sainte-Justine</t>
  </si>
  <si>
    <t>Sainte-Justine-de-Newton</t>
  </si>
  <si>
    <t>Saint-Élie-de-Caxton</t>
  </si>
  <si>
    <t>Saint-Éloi</t>
  </si>
  <si>
    <t>Sainte-Louise</t>
  </si>
  <si>
    <t>Saint-Elphège</t>
  </si>
  <si>
    <t>Sainte-Luce</t>
  </si>
  <si>
    <t>Sainte-Lucie-de-Beauregard</t>
  </si>
  <si>
    <t>Sainte-Lucie-des-Laurentides</t>
  </si>
  <si>
    <t>Saint-Elzéar</t>
  </si>
  <si>
    <t>Saint-Elzéar-de-Témiscouata</t>
  </si>
  <si>
    <t>Sainte-Madeleine</t>
  </si>
  <si>
    <t>Sainte-Madeleine-de-la-Rivière-Madeleine</t>
  </si>
  <si>
    <t>Sainte-Marcelline-de-Kildare</t>
  </si>
  <si>
    <t>Sainte-Marguerite</t>
  </si>
  <si>
    <t>Sainte-Marguerite-du-Lac-Masson</t>
  </si>
  <si>
    <t>Sainte-Marguerite-Marie</t>
  </si>
  <si>
    <t>Sainte-Marie</t>
  </si>
  <si>
    <t>Sainte-Marie-de-Blandford</t>
  </si>
  <si>
    <t>Sainte-Marie-Madeleine</t>
  </si>
  <si>
    <t>Sainte-Marie-Salomé</t>
  </si>
  <si>
    <t>Sainte-Marthe</t>
  </si>
  <si>
    <t>Sainte-Marthe-sur-le-Lac</t>
  </si>
  <si>
    <t>Sainte-Martine</t>
  </si>
  <si>
    <t>Sainte-Mélanie</t>
  </si>
  <si>
    <t>Saint-Émile-de-Suffolk</t>
  </si>
  <si>
    <t>Sainte-Monique</t>
  </si>
  <si>
    <t>Sainte-Paule</t>
  </si>
  <si>
    <t>Sainte-Perpétue</t>
  </si>
  <si>
    <t>Sainte-Pétronille</t>
  </si>
  <si>
    <t>Saint-Éphrem-de-Beauce</t>
  </si>
  <si>
    <t>Saint-Épiphane</t>
  </si>
  <si>
    <t>Sainte-Praxède</t>
  </si>
  <si>
    <t>Sainte-Rita</t>
  </si>
  <si>
    <t>Sainte-Rose-de-Watford</t>
  </si>
  <si>
    <t>Sainte-Rose-du-Nord</t>
  </si>
  <si>
    <t>Sainte-Sabine</t>
  </si>
  <si>
    <t>Sainte-Séraphine</t>
  </si>
  <si>
    <t>Sainte-Sophie</t>
  </si>
  <si>
    <t>Sainte-Sophie-de-Lévrard</t>
  </si>
  <si>
    <t>Sainte-Sophie-d’Halifax</t>
  </si>
  <si>
    <t>Saint-Esprit</t>
  </si>
  <si>
    <t>Sainte-Thècle</t>
  </si>
  <si>
    <t>Sainte-Thérèse</t>
  </si>
  <si>
    <t>Sainte-Thérèse-de-Gaspé</t>
  </si>
  <si>
    <t>Sainte-Thérèse-de-la-Gatineau</t>
  </si>
  <si>
    <t>Saint-Étienne-de-Beauharnois</t>
  </si>
  <si>
    <t>Saint-Étienne-de-Bolton</t>
  </si>
  <si>
    <t>Saint-Étienne-des-Grès</t>
  </si>
  <si>
    <t>Saint-Eugène</t>
  </si>
  <si>
    <t>Saint-Eugène-d’Argentenay</t>
  </si>
  <si>
    <t>Saint-Eugène-de-Guigues</t>
  </si>
  <si>
    <t>Saint-Eugène-de-Ladrière</t>
  </si>
  <si>
    <t>Sainte-Ursule</t>
  </si>
  <si>
    <t>Saint-Eusèbe</t>
  </si>
  <si>
    <t>Saint-Eustache</t>
  </si>
  <si>
    <t>Saint-Évariste-de-Forsyth</t>
  </si>
  <si>
    <t>Sainte-Victoire-de-Sorel</t>
  </si>
  <si>
    <t>Saint-Fabien</t>
  </si>
  <si>
    <t>Saint-Fabien-de-Panet</t>
  </si>
  <si>
    <t>Saint-Faustin-Lac-Carré</t>
  </si>
  <si>
    <t>Saint-Félicien</t>
  </si>
  <si>
    <t>Saint-Félix-de-Dalquier</t>
  </si>
  <si>
    <t>Saint-Félix-de-Kingsey</t>
  </si>
  <si>
    <t>Saint-Félix-de-Valois</t>
  </si>
  <si>
    <t>Saint-Félix-d’Otis</t>
  </si>
  <si>
    <t>Saint-Ferdinand</t>
  </si>
  <si>
    <t>Saint-Ferréol-les-Neiges</t>
  </si>
  <si>
    <t>Saint-Flavien</t>
  </si>
  <si>
    <t>Saint-Fortunat</t>
  </si>
  <si>
    <t>Saint-François-d’Assise</t>
  </si>
  <si>
    <t>Saint-François-de-la-Rivière-du-Sud</t>
  </si>
  <si>
    <t>Saint-François-de-l’Île-d'Orléans</t>
  </si>
  <si>
    <t>Saint-François-de-Sales</t>
  </si>
  <si>
    <t>Saint-François-du-Lac</t>
  </si>
  <si>
    <t>Saint-François-Xavier-de-Brompton</t>
  </si>
  <si>
    <t>Saint-François-Xavier-de-Viger</t>
  </si>
  <si>
    <t>Saint-Frédéric</t>
  </si>
  <si>
    <t>Saint-Fulgence</t>
  </si>
  <si>
    <t>Saint-Gabriel</t>
  </si>
  <si>
    <t>Saint-Gabriel-de-Brandon</t>
  </si>
  <si>
    <t>Saint-Gabriel-de-Rimouski</t>
  </si>
  <si>
    <t>Saint-Gabriel-de-Valcartier</t>
  </si>
  <si>
    <t>Saint-Gabriel-Lalemant</t>
  </si>
  <si>
    <t>Saint-Gédéon</t>
  </si>
  <si>
    <t>Saint-Gédéon-de-Beauce</t>
  </si>
  <si>
    <t>Saint-Georges</t>
  </si>
  <si>
    <t>Saint-Georges-de-Clarenceville</t>
  </si>
  <si>
    <t>Saint-Georges-de-Windsor</t>
  </si>
  <si>
    <t>Saint-Gérard-Majella</t>
  </si>
  <si>
    <t>Saint-Germain</t>
  </si>
  <si>
    <t>Saint-Germain-de-Grantham</t>
  </si>
  <si>
    <t>Saint-Gervais</t>
  </si>
  <si>
    <t>Saint-Gilbert</t>
  </si>
  <si>
    <t>Saint-Gilles</t>
  </si>
  <si>
    <t>Saint-Godefroi</t>
  </si>
  <si>
    <t>Saint-Guillaume</t>
  </si>
  <si>
    <t>Saint-Guillaume-Nord</t>
  </si>
  <si>
    <t>Saint-Guy</t>
  </si>
  <si>
    <t>Saint-Henri</t>
  </si>
  <si>
    <t>Saint-Henri-de-Taillon</t>
  </si>
  <si>
    <t>Saint-Herménégilde</t>
  </si>
  <si>
    <t>Saint-Hilaire-de-Dorset</t>
  </si>
  <si>
    <t>Saint-Hilarion</t>
  </si>
  <si>
    <t>Saint-Hippolyte</t>
  </si>
  <si>
    <t>Saint-Honoré</t>
  </si>
  <si>
    <t>Saint-Honoré-de-Shenley</t>
  </si>
  <si>
    <t>Saint-Honoré-de-Témiscouata</t>
  </si>
  <si>
    <t>Saint-Hubert-de-Rivière-du-Loup</t>
  </si>
  <si>
    <t>Saint-Hugues</t>
  </si>
  <si>
    <t>Saint-Ignace-de-Loyola</t>
  </si>
  <si>
    <t>Saint-Ignace-de-Stanbridge</t>
  </si>
  <si>
    <t>Saint-Irénée</t>
  </si>
  <si>
    <t>Saint-Isidore</t>
  </si>
  <si>
    <t>Saint-Isidore-de-Clifton</t>
  </si>
  <si>
    <t>Saint-Jacques</t>
  </si>
  <si>
    <t>Saint-Jacques-de-Leeds</t>
  </si>
  <si>
    <t>Saint-Jacques-le-Majeur-de-Wolfestown</t>
  </si>
  <si>
    <t>Saint-Jacques-le-Mineur</t>
  </si>
  <si>
    <t>Saint-Janvier-de-Joly</t>
  </si>
  <si>
    <t>Saint-Jean-Baptiste</t>
  </si>
  <si>
    <t>Saint-Jean-de-Brébeuf</t>
  </si>
  <si>
    <t>Saint-Jean-de-Cherbourg</t>
  </si>
  <si>
    <t>Saint-Jean-de-Dieu</t>
  </si>
  <si>
    <t>Saint-Jean-de-la-Lande</t>
  </si>
  <si>
    <t>Saint-Jean-de-l’Île-d'Orléans</t>
  </si>
  <si>
    <t>Saint-Jean-de-Matha</t>
  </si>
  <si>
    <t>Saint-Jean-Port-Joli</t>
  </si>
  <si>
    <t>Saint-Jean-sur-Richelieu</t>
  </si>
  <si>
    <t>Saint-Joachim</t>
  </si>
  <si>
    <t>Saint-Joachim-de-Shefford</t>
  </si>
  <si>
    <t>Saint-Joseph-de-Beauce</t>
  </si>
  <si>
    <t>Saint-Joseph-de-Coleraine</t>
  </si>
  <si>
    <t>Saint-Joseph-de-Kamouraska</t>
  </si>
  <si>
    <t>Saint-Joseph-de-Lepage</t>
  </si>
  <si>
    <t>Saint-Joseph-des-Érables</t>
  </si>
  <si>
    <t>Saint-Joseph-de-Sorel</t>
  </si>
  <si>
    <t>Saint-Joseph-du-Lac</t>
  </si>
  <si>
    <t>Saint-Jude</t>
  </si>
  <si>
    <t>Saint-Jules</t>
  </si>
  <si>
    <t>Saint-Julien</t>
  </si>
  <si>
    <t>Saint-Just-de-Bretenières</t>
  </si>
  <si>
    <t>Saint-Juste-du-Lac</t>
  </si>
  <si>
    <t>Saint-Justin</t>
  </si>
  <si>
    <t>Saint-Lambert</t>
  </si>
  <si>
    <t>Saint-Lambert-de-Lauzon</t>
  </si>
  <si>
    <t>Saint-Laurent-de-l’Île-d’Orléans</t>
  </si>
  <si>
    <t>Saint-Lazare</t>
  </si>
  <si>
    <t>Saint-Lazare-de-Bellechasse</t>
  </si>
  <si>
    <t>Saint-Léandre</t>
  </si>
  <si>
    <t>Saint-Léonard-d’Aston</t>
  </si>
  <si>
    <t>Saint-Léonard-de-Portneuf</t>
  </si>
  <si>
    <t>Saint-Léon-de-Standon</t>
  </si>
  <si>
    <t>Saint-Léon-le-Grand</t>
  </si>
  <si>
    <t>Saint-Liboire</t>
  </si>
  <si>
    <t>Saint-Liguori</t>
  </si>
  <si>
    <t>Saint-Lin-Laurentides</t>
  </si>
  <si>
    <t>Saint-Louis</t>
  </si>
  <si>
    <t>Saint-Louis-de-Blandford</t>
  </si>
  <si>
    <t>Saint-Louis-de-Gonzague</t>
  </si>
  <si>
    <t>Saint-Louis-du-Ha! Ha!</t>
  </si>
  <si>
    <t>Saint-Luc-de-Bellechasse</t>
  </si>
  <si>
    <t>Saint-Luc-de-Vincennes</t>
  </si>
  <si>
    <t>Saint-Lucien</t>
  </si>
  <si>
    <t>Saint-Ludger</t>
  </si>
  <si>
    <t>Saint-Ludger-de-Milot</t>
  </si>
  <si>
    <t>Saint-Magloire</t>
  </si>
  <si>
    <t>Saint-Majorique-de-Grantham</t>
  </si>
  <si>
    <t>Saint-Malachie</t>
  </si>
  <si>
    <t>Saint-Malo</t>
  </si>
  <si>
    <t>Saint-Marc-de-Figuery</t>
  </si>
  <si>
    <t>Saint-Marc-des-Carrières</t>
  </si>
  <si>
    <t>Saint-Marc-du-Lac-Long</t>
  </si>
  <si>
    <t>Saint-Marcel</t>
  </si>
  <si>
    <t>Saint-Marcel-de-Richelieu</t>
  </si>
  <si>
    <t>Saint-Marcellin</t>
  </si>
  <si>
    <t>Saint-Marc-sur-Richelieu</t>
  </si>
  <si>
    <t>Saint-Martin</t>
  </si>
  <si>
    <t>Saint-Mathias-sur-Richelieu</t>
  </si>
  <si>
    <t>Saint-Mathieu</t>
  </si>
  <si>
    <t>Saint-Mathieu-de-Beloeil</t>
  </si>
  <si>
    <t>Saint-Mathieu-de-Rioux</t>
  </si>
  <si>
    <t>Saint-Mathieu-d’Harricana</t>
  </si>
  <si>
    <t>Saint-Mathieu-du-Parc</t>
  </si>
  <si>
    <t>Saint-Maxime-du-Mont-Louis</t>
  </si>
  <si>
    <t>Saint-Médard</t>
  </si>
  <si>
    <t>Saint-Michel</t>
  </si>
  <si>
    <t>Saint-Michel-de-Bellechasse</t>
  </si>
  <si>
    <t>Saint-Michel-des-Saints</t>
  </si>
  <si>
    <t>Saint-Michel-du-Squatec</t>
  </si>
  <si>
    <t>Saint-Modeste</t>
  </si>
  <si>
    <t>Saint-Moïse</t>
  </si>
  <si>
    <t>Saint-Narcisse</t>
  </si>
  <si>
    <t>Saint-Narcisse-de-Beaurivage</t>
  </si>
  <si>
    <t>Saint-Narcisse-de-Rimouski</t>
  </si>
  <si>
    <t>Saint-Nazaire</t>
  </si>
  <si>
    <t>Saint-Nazaire-d’Acton</t>
  </si>
  <si>
    <t>Saint-Nazaire-de-Dorchester</t>
  </si>
  <si>
    <t>Saint-Nérée-de-Bellechasse</t>
  </si>
  <si>
    <t>Saint-Noël</t>
  </si>
  <si>
    <t>Saint-Norbert</t>
  </si>
  <si>
    <t>Saint-Norbert-d’Arthabaska</t>
  </si>
  <si>
    <t>Saint-Octave-de-Métis</t>
  </si>
  <si>
    <t>Saint-Odilon-de-Cranbourne</t>
  </si>
  <si>
    <t>Saint-Omer</t>
  </si>
  <si>
    <t>Saint-Onésime-d'Ixworth</t>
  </si>
  <si>
    <t>Saint-Ours</t>
  </si>
  <si>
    <t>Saint-Pacôme</t>
  </si>
  <si>
    <t>Saint-Pamphile</t>
  </si>
  <si>
    <t>Saint-Pascal</t>
  </si>
  <si>
    <t>Saint-Patrice-de-Beaurivage</t>
  </si>
  <si>
    <t>Saint-Patrice-de-Sherrington</t>
  </si>
  <si>
    <t>Saint-Paul</t>
  </si>
  <si>
    <t>Saint-Paul-d'Abbotsford</t>
  </si>
  <si>
    <t>Saint-Paul-de-la-Croix</t>
  </si>
  <si>
    <t>Saint-Paul-de-l’Île-aux-Noix</t>
  </si>
  <si>
    <t>Saint-Paul-de-Montminy</t>
  </si>
  <si>
    <t>Saint-Paulin</t>
  </si>
  <si>
    <t>Saint-Philémon</t>
  </si>
  <si>
    <t>Saint-Philibert</t>
  </si>
  <si>
    <t>Saint-Philippe</t>
  </si>
  <si>
    <t>Saint-Philippe-de-Néri</t>
  </si>
  <si>
    <t>Saint-Pie</t>
  </si>
  <si>
    <t>Saint-Pie-de-Guire</t>
  </si>
  <si>
    <t>Saint-Pierre</t>
  </si>
  <si>
    <t>Saint-Pierre-Baptiste</t>
  </si>
  <si>
    <t>Saint-Pierre-de-Broughton</t>
  </si>
  <si>
    <t>Saint-Pierre-de-Lamy</t>
  </si>
  <si>
    <t>Saint-Pierre-de-la-Rivière-du-Sud</t>
  </si>
  <si>
    <t>Saint-Pierre-de-l’Île-d’Orléans</t>
  </si>
  <si>
    <t>Saint-Pierre-les-Becquets</t>
  </si>
  <si>
    <t>Saint-Placide</t>
  </si>
  <si>
    <t>Saint-Polycarpe</t>
  </si>
  <si>
    <t>Saint-Prime</t>
  </si>
  <si>
    <t>Saint-Prosper</t>
  </si>
  <si>
    <t>Saint-Prosper-de-Champlain</t>
  </si>
  <si>
    <t>Saint-Raphaël</t>
  </si>
  <si>
    <t>Saint-Raymond</t>
  </si>
  <si>
    <t>Saint-Rémi</t>
  </si>
  <si>
    <t>Saint-Rémi-de-Tingwick</t>
  </si>
  <si>
    <t>Saint-René</t>
  </si>
  <si>
    <t>Saint-René-de-Matane</t>
  </si>
  <si>
    <t>Saint-Robert</t>
  </si>
  <si>
    <t>Saint-Robert-Bellarmin</t>
  </si>
  <si>
    <t>Saint-Roch-de-l'Achigan</t>
  </si>
  <si>
    <t>Saint-Roch-de-Mékinac</t>
  </si>
  <si>
    <t>Saint-Roch-de-Richelieu</t>
  </si>
  <si>
    <t>Saint-Roch-des-Aulnaies</t>
  </si>
  <si>
    <t>Saint-Roch-Ouest</t>
  </si>
  <si>
    <t>Saint-Romain</t>
  </si>
  <si>
    <t>Saint-Rosaire</t>
  </si>
  <si>
    <t>Saint-Samuel</t>
  </si>
  <si>
    <t>Saints-Anges</t>
  </si>
  <si>
    <t>Saint-Sauveur</t>
  </si>
  <si>
    <t>Saint-Sébastien</t>
  </si>
  <si>
    <t>Saint-Sévère</t>
  </si>
  <si>
    <t>Saint-Séverin</t>
  </si>
  <si>
    <t>Saint-Siméon</t>
  </si>
  <si>
    <t>Saint-Simon</t>
  </si>
  <si>
    <t>Saint-Simon-les-Mines</t>
  </si>
  <si>
    <t>Saint-Sixte</t>
  </si>
  <si>
    <t>Saints-Martyrs-Canadiens</t>
  </si>
  <si>
    <t>Saint-Stanislas</t>
  </si>
  <si>
    <t>Saint-Stanislas-de-Kostka</t>
  </si>
  <si>
    <t>Saint-Sulpice</t>
  </si>
  <si>
    <t>Saint-Sylvère</t>
  </si>
  <si>
    <t>Saint-Sylvestre</t>
  </si>
  <si>
    <t>Saint-Télesphore</t>
  </si>
  <si>
    <t>Saint-Tharcisius</t>
  </si>
  <si>
    <t>Saint-Théodore-d'Acton</t>
  </si>
  <si>
    <t>Saint-Théophile</t>
  </si>
  <si>
    <t>Saint-Thomas</t>
  </si>
  <si>
    <t>Saint-Thomas-Didyme</t>
  </si>
  <si>
    <t>Saint-Thuribe</t>
  </si>
  <si>
    <t>Saint-Tite</t>
  </si>
  <si>
    <t>Saint-Tite-des-Caps</t>
  </si>
  <si>
    <t>Saint-Ubalde</t>
  </si>
  <si>
    <t>Saint-Ulric</t>
  </si>
  <si>
    <t>Saint-Urbain</t>
  </si>
  <si>
    <t>Saint-Urbain-Premier</t>
  </si>
  <si>
    <t>Saint-Valentin</t>
  </si>
  <si>
    <t>Saint-Valère</t>
  </si>
  <si>
    <t>Saint-Valérien</t>
  </si>
  <si>
    <t>Saint-Valérien-de-Milton</t>
  </si>
  <si>
    <t>Saint-Vallier</t>
  </si>
  <si>
    <t>Saint-Venant-de-Paquette</t>
  </si>
  <si>
    <t>Saint-Vianney</t>
  </si>
  <si>
    <t>Saint-Victor</t>
  </si>
  <si>
    <t>Saint-Wenceslas</t>
  </si>
  <si>
    <t>Saint-Zacharie</t>
  </si>
  <si>
    <t>Saint-Zénon</t>
  </si>
  <si>
    <t>Saint-Zénon-du-Lac-Humqui</t>
  </si>
  <si>
    <t>Saint-Zéphirin-de-Courval</t>
  </si>
  <si>
    <t>Saint-Zotique</t>
  </si>
  <si>
    <t>Salaberry-de-Valleyfield</t>
  </si>
  <si>
    <t>Salluit</t>
  </si>
  <si>
    <t>Sayabec</t>
  </si>
  <si>
    <t>Schefferville</t>
  </si>
  <si>
    <t>Scotstown</t>
  </si>
  <si>
    <t>Scott</t>
  </si>
  <si>
    <t>Senneterre</t>
  </si>
  <si>
    <t>Senneville</t>
  </si>
  <si>
    <t>Sept-Îles</t>
  </si>
  <si>
    <t>Shannon</t>
  </si>
  <si>
    <t>Shawinigan</t>
  </si>
  <si>
    <t>Shawville</t>
  </si>
  <si>
    <t>Sheenboro</t>
  </si>
  <si>
    <t>Shefford</t>
  </si>
  <si>
    <t>Shigawake</t>
  </si>
  <si>
    <t>Sorel-Tracy</t>
  </si>
  <si>
    <t>Stanbridge East</t>
  </si>
  <si>
    <t>Stanbridge Station</t>
  </si>
  <si>
    <t>Stanstead</t>
  </si>
  <si>
    <t>Stanstead-Est</t>
  </si>
  <si>
    <t>Stoke</t>
  </si>
  <si>
    <t>Stoneham-et-Tewkesbury</t>
  </si>
  <si>
    <t>Stornoway</t>
  </si>
  <si>
    <t>Stratford</t>
  </si>
  <si>
    <t>Stukely-Sud</t>
  </si>
  <si>
    <t>Sutton</t>
  </si>
  <si>
    <t>Tadoussac</t>
  </si>
  <si>
    <t>Tasiujaq</t>
  </si>
  <si>
    <t>Témiscaming</t>
  </si>
  <si>
    <t>Témiscouata-sur-le-Lac</t>
  </si>
  <si>
    <t>Terrasse-Vaudreuil</t>
  </si>
  <si>
    <t>Thetford Mines</t>
  </si>
  <si>
    <t>Thorne</t>
  </si>
  <si>
    <t>Thurso</t>
  </si>
  <si>
    <t>Timiskaming</t>
  </si>
  <si>
    <t>Tingwick</t>
  </si>
  <si>
    <t>Tourville</t>
  </si>
  <si>
    <t>Trécesson</t>
  </si>
  <si>
    <t>Très-Saint-Rédempteur</t>
  </si>
  <si>
    <t>Très-Saint-Sacrement</t>
  </si>
  <si>
    <t>Tring-Jonction</t>
  </si>
  <si>
    <t>Trois-Pistoles</t>
  </si>
  <si>
    <t>Trois-Rives</t>
  </si>
  <si>
    <t>Uashat</t>
  </si>
  <si>
    <t>Ulverton</t>
  </si>
  <si>
    <t>Umiujaq</t>
  </si>
  <si>
    <t>Upton</t>
  </si>
  <si>
    <t>Val-Alain</t>
  </si>
  <si>
    <t>Val-Brillant</t>
  </si>
  <si>
    <t>Valcourt</t>
  </si>
  <si>
    <t>Val-David</t>
  </si>
  <si>
    <t>Val-des-Bois</t>
  </si>
  <si>
    <t>Val-des-Lacs</t>
  </si>
  <si>
    <t>Val-des-Monts</t>
  </si>
  <si>
    <t>Val-d'Or</t>
  </si>
  <si>
    <t>Val-Joli</t>
  </si>
  <si>
    <t>Vallée-Jonction</t>
  </si>
  <si>
    <t>Val-Morin</t>
  </si>
  <si>
    <t>Val-Racine</t>
  </si>
  <si>
    <t>Val-Saint-Gilles</t>
  </si>
  <si>
    <t>Varennes</t>
  </si>
  <si>
    <t>Vaudreuil-Dorion</t>
  </si>
  <si>
    <t>Vaudreuil-sur-le-Lac</t>
  </si>
  <si>
    <t>Venise-en-Québec</t>
  </si>
  <si>
    <t>Victoriaville</t>
  </si>
  <si>
    <t>Ville-Marie</t>
  </si>
  <si>
    <t>Villeroy</t>
  </si>
  <si>
    <t>Waltham</t>
  </si>
  <si>
    <t>Warden</t>
  </si>
  <si>
    <t>Warwick</t>
  </si>
  <si>
    <t>Waskaganish</t>
  </si>
  <si>
    <t>Waswanipi</t>
  </si>
  <si>
    <t>Waterloo</t>
  </si>
  <si>
    <t>Waterville</t>
  </si>
  <si>
    <t>Weedon</t>
  </si>
  <si>
    <t>Wemindji</t>
  </si>
  <si>
    <t>Wemotaci</t>
  </si>
  <si>
    <t>Wendake</t>
  </si>
  <si>
    <t>Wentworth</t>
  </si>
  <si>
    <t>Wentworth-Nord</t>
  </si>
  <si>
    <t>Westbury</t>
  </si>
  <si>
    <t>Westmount</t>
  </si>
  <si>
    <t>Whapmagoostui</t>
  </si>
  <si>
    <t>Wickham</t>
  </si>
  <si>
    <t>Windsor</t>
  </si>
  <si>
    <t>Winneway</t>
  </si>
  <si>
    <t>Wôlinak</t>
  </si>
  <si>
    <t>Wotton</t>
  </si>
  <si>
    <t>Yamachiche</t>
  </si>
  <si>
    <t>Yamaska</t>
  </si>
  <si>
    <t xml:space="preserve">Résolution du demandeur désignant le responsable du projet et le signataire autoris.
Formulaire complété et signé.
Confirmation de financement d'au moins un partenaire financier.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</si>
</sst>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#&quot; &quot;##&quot; &quot;##&quot; &quot;##&quot; &quot;##"/>
    <numFmt numFmtId="167" formatCode="_ * #,##0_)\ &quot;$&quot;_ ;_ * \(#,##0\)\ &quot;$&quot;_ ;_ * &quot;-&quot;??_)\ &quot;$&quot;_ ;_ @_ "/>
    <numFmt numFmtId="168" formatCode="[&gt;=10000000000]#\-###\-###\-###;[&gt;=10000000]\(###\)&quot; &quot;###\-####;000\-0000"/>
    <numFmt numFmtId="169" formatCode="0.0"/>
    <numFmt numFmtId="170" formatCode="#,##0.00\ [$$-C0C]"/>
    <numFmt numFmtId="171" formatCode="_-[$$-409]* #,##0.00_ ;_-[$$-409]* \-#,##0.00\ ;_-[$$-409]* &quot;-&quot;??_ ;_-@_ "/>
    <numFmt numFmtId="172" formatCode="[$-F800]dddd\,\ mmmm\ dd\,\ yyyy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8"/>
      <color theme="3"/>
      <name val="Arial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5"/>
      <color theme="3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4"/>
      <color theme="3"/>
      <name val="Arial"/>
      <family val="2"/>
    </font>
    <font>
      <i/>
      <sz val="11"/>
      <name val="Arial"/>
      <family val="2"/>
    </font>
    <font>
      <sz val="16"/>
      <color theme="3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u/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0070C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2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2" applyNumberFormat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372">
    <xf numFmtId="0" fontId="0" fillId="0" borderId="0" xfId="0"/>
    <xf numFmtId="0" fontId="2" fillId="3" borderId="0" xfId="1" applyFill="1" applyBorder="1" applyAlignment="1" applyProtection="1">
      <alignment vertical="center"/>
    </xf>
    <xf numFmtId="0" fontId="3" fillId="3" borderId="0" xfId="2" applyFill="1" applyBorder="1" applyAlignment="1" applyProtection="1">
      <alignment horizontal="left" wrapText="1"/>
    </xf>
    <xf numFmtId="0" fontId="5" fillId="0" borderId="0" xfId="0" applyFont="1"/>
    <xf numFmtId="0" fontId="13" fillId="0" borderId="0" xfId="0" applyFont="1" applyAlignment="1">
      <alignment vertical="center"/>
    </xf>
    <xf numFmtId="0" fontId="5" fillId="4" borderId="0" xfId="0" applyFont="1" applyFill="1"/>
    <xf numFmtId="0" fontId="5" fillId="4" borderId="3" xfId="0" applyFont="1" applyFill="1" applyBorder="1" applyProtection="1">
      <protection locked="0"/>
    </xf>
    <xf numFmtId="0" fontId="6" fillId="0" borderId="0" xfId="0" applyFont="1"/>
    <xf numFmtId="0" fontId="6" fillId="5" borderId="0" xfId="0" applyFont="1" applyFill="1"/>
    <xf numFmtId="0" fontId="6" fillId="0" borderId="0" xfId="0" applyFont="1" applyAlignment="1">
      <alignment horizontal="center" vertical="center"/>
    </xf>
    <xf numFmtId="0" fontId="5" fillId="5" borderId="0" xfId="0" applyFont="1" applyFill="1"/>
    <xf numFmtId="0" fontId="5" fillId="0" borderId="0" xfId="0" applyFont="1" applyAlignment="1">
      <alignment wrapText="1"/>
    </xf>
    <xf numFmtId="0" fontId="13" fillId="7" borderId="16" xfId="0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1" fontId="5" fillId="0" borderId="0" xfId="0" applyNumberFormat="1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" fontId="5" fillId="0" borderId="3" xfId="0" applyNumberFormat="1" applyFont="1" applyBorder="1"/>
    <xf numFmtId="0" fontId="5" fillId="8" borderId="0" xfId="0" applyFont="1" applyFill="1"/>
    <xf numFmtId="0" fontId="16" fillId="0" borderId="0" xfId="0" applyFo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3" borderId="0" xfId="1" applyFill="1" applyBorder="1" applyAlignment="1" applyProtection="1">
      <alignment vertical="top"/>
    </xf>
    <xf numFmtId="0" fontId="0" fillId="0" borderId="0" xfId="0" applyAlignment="1">
      <alignment vertical="top"/>
    </xf>
    <xf numFmtId="0" fontId="6" fillId="3" borderId="0" xfId="2" applyFont="1" applyFill="1" applyBorder="1" applyAlignment="1" applyProtection="1">
      <alignment horizontal="left" wrapText="1"/>
    </xf>
    <xf numFmtId="0" fontId="0" fillId="4" borderId="0" xfId="0" applyFill="1" applyAlignment="1">
      <alignment vertical="top"/>
    </xf>
    <xf numFmtId="0" fontId="2" fillId="4" borderId="0" xfId="1" applyFill="1" applyBorder="1" applyAlignment="1" applyProtection="1">
      <alignment vertical="top"/>
    </xf>
    <xf numFmtId="0" fontId="2" fillId="0" borderId="0" xfId="1" applyFill="1" applyBorder="1" applyAlignment="1" applyProtection="1">
      <alignment vertical="top"/>
    </xf>
    <xf numFmtId="0" fontId="5" fillId="3" borderId="0" xfId="0" applyFont="1" applyFill="1" applyAlignment="1">
      <alignment vertical="top"/>
    </xf>
    <xf numFmtId="0" fontId="5" fillId="6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18" fillId="0" borderId="0" xfId="0" applyFont="1"/>
    <xf numFmtId="0" fontId="19" fillId="3" borderId="0" xfId="2" applyFont="1" applyFill="1" applyBorder="1" applyAlignment="1" applyProtection="1"/>
    <xf numFmtId="0" fontId="18" fillId="3" borderId="0" xfId="0" applyFont="1" applyFill="1"/>
    <xf numFmtId="0" fontId="22" fillId="3" borderId="5" xfId="0" applyFont="1" applyFill="1" applyBorder="1" applyAlignment="1">
      <alignment horizontal="left" vertical="top" wrapText="1"/>
    </xf>
    <xf numFmtId="0" fontId="21" fillId="3" borderId="3" xfId="2" applyFont="1" applyFill="1" applyBorder="1" applyAlignment="1" applyProtection="1">
      <alignment vertical="top" wrapText="1"/>
    </xf>
    <xf numFmtId="0" fontId="17" fillId="3" borderId="0" xfId="1" applyFont="1" applyFill="1" applyBorder="1" applyAlignment="1" applyProtection="1">
      <alignment vertical="center"/>
    </xf>
    <xf numFmtId="0" fontId="17" fillId="3" borderId="10" xfId="1" applyFont="1" applyFill="1" applyBorder="1" applyAlignment="1" applyProtection="1">
      <alignment vertical="center"/>
    </xf>
    <xf numFmtId="0" fontId="19" fillId="3" borderId="3" xfId="2" applyFont="1" applyFill="1" applyBorder="1" applyAlignment="1" applyProtection="1"/>
    <xf numFmtId="0" fontId="17" fillId="3" borderId="7" xfId="1" applyFont="1" applyFill="1" applyBorder="1" applyAlignment="1" applyProtection="1">
      <alignment vertical="center"/>
    </xf>
    <xf numFmtId="0" fontId="17" fillId="3" borderId="20" xfId="1" applyFont="1" applyFill="1" applyBorder="1" applyAlignment="1" applyProtection="1">
      <alignment vertical="center"/>
    </xf>
    <xf numFmtId="0" fontId="17" fillId="3" borderId="8" xfId="1" applyFont="1" applyFill="1" applyBorder="1" applyAlignment="1" applyProtection="1">
      <alignment vertical="center"/>
    </xf>
    <xf numFmtId="0" fontId="17" fillId="3" borderId="15" xfId="1" applyFont="1" applyFill="1" applyBorder="1" applyAlignment="1" applyProtection="1">
      <alignment vertical="center"/>
    </xf>
    <xf numFmtId="0" fontId="19" fillId="3" borderId="15" xfId="2" applyFont="1" applyFill="1" applyBorder="1" applyAlignment="1" applyProtection="1"/>
    <xf numFmtId="0" fontId="19" fillId="3" borderId="21" xfId="2" applyFont="1" applyFill="1" applyBorder="1" applyAlignment="1" applyProtection="1"/>
    <xf numFmtId="0" fontId="24" fillId="3" borderId="21" xfId="2" applyFont="1" applyFill="1" applyBorder="1" applyAlignment="1" applyProtection="1">
      <alignment vertical="center" wrapText="1"/>
    </xf>
    <xf numFmtId="0" fontId="19" fillId="3" borderId="0" xfId="2" applyFont="1" applyFill="1" applyBorder="1" applyAlignment="1" applyProtection="1">
      <alignment vertical="top"/>
    </xf>
    <xf numFmtId="0" fontId="26" fillId="3" borderId="0" xfId="2" applyFont="1" applyFill="1" applyBorder="1" applyAlignment="1" applyProtection="1"/>
    <xf numFmtId="0" fontId="22" fillId="3" borderId="0" xfId="2" applyFont="1" applyFill="1" applyBorder="1" applyAlignment="1" applyProtection="1"/>
    <xf numFmtId="0" fontId="17" fillId="3" borderId="19" xfId="1" applyFont="1" applyFill="1" applyBorder="1" applyAlignment="1" applyProtection="1">
      <alignment vertical="center"/>
    </xf>
    <xf numFmtId="0" fontId="21" fillId="3" borderId="13" xfId="2" applyFont="1" applyFill="1" applyBorder="1" applyAlignment="1" applyProtection="1">
      <alignment vertical="center" wrapText="1"/>
    </xf>
    <xf numFmtId="0" fontId="21" fillId="3" borderId="0" xfId="2" applyFont="1" applyFill="1" applyBorder="1" applyAlignment="1" applyProtection="1">
      <alignment vertical="center" wrapText="1"/>
    </xf>
    <xf numFmtId="0" fontId="28" fillId="3" borderId="13" xfId="2" applyFont="1" applyFill="1" applyBorder="1" applyAlignment="1" applyProtection="1">
      <alignment wrapText="1"/>
    </xf>
    <xf numFmtId="0" fontId="21" fillId="3" borderId="12" xfId="0" applyFont="1" applyFill="1" applyBorder="1" applyAlignment="1">
      <alignment horizontal="left" vertical="center" wrapText="1"/>
    </xf>
    <xf numFmtId="0" fontId="17" fillId="3" borderId="3" xfId="1" applyFont="1" applyFill="1" applyBorder="1" applyAlignment="1" applyProtection="1">
      <alignment vertical="center"/>
    </xf>
    <xf numFmtId="0" fontId="17" fillId="3" borderId="17" xfId="1" applyFont="1" applyFill="1" applyBorder="1" applyAlignment="1" applyProtection="1">
      <alignment vertical="center"/>
    </xf>
    <xf numFmtId="0" fontId="17" fillId="3" borderId="18" xfId="1" applyFont="1" applyFill="1" applyBorder="1" applyAlignment="1" applyProtection="1">
      <alignment vertical="center"/>
    </xf>
    <xf numFmtId="0" fontId="29" fillId="3" borderId="21" xfId="2" applyFont="1" applyFill="1" applyBorder="1" applyAlignment="1" applyProtection="1">
      <alignment horizontal="center" vertical="center" wrapText="1"/>
    </xf>
    <xf numFmtId="0" fontId="21" fillId="4" borderId="21" xfId="0" applyFont="1" applyFill="1" applyBorder="1" applyAlignment="1" applyProtection="1">
      <alignment horizontal="left" vertical="top" wrapText="1"/>
      <protection locked="0"/>
    </xf>
    <xf numFmtId="0" fontId="18" fillId="0" borderId="21" xfId="0" applyFont="1" applyBorder="1" applyAlignment="1" applyProtection="1">
      <alignment horizontal="left" wrapText="1"/>
      <protection locked="0"/>
    </xf>
    <xf numFmtId="0" fontId="18" fillId="3" borderId="10" xfId="0" applyFont="1" applyFill="1" applyBorder="1"/>
    <xf numFmtId="0" fontId="18" fillId="3" borderId="3" xfId="0" applyFont="1" applyFill="1" applyBorder="1"/>
    <xf numFmtId="0" fontId="31" fillId="3" borderId="0" xfId="1" applyFont="1" applyFill="1" applyBorder="1" applyAlignment="1" applyProtection="1">
      <alignment vertical="center"/>
    </xf>
    <xf numFmtId="0" fontId="21" fillId="0" borderId="0" xfId="0" applyFont="1"/>
    <xf numFmtId="0" fontId="18" fillId="4" borderId="21" xfId="0" applyFont="1" applyFill="1" applyBorder="1" applyAlignment="1" applyProtection="1">
      <alignment horizontal="left" vertical="top" wrapText="1"/>
      <protection locked="0"/>
    </xf>
    <xf numFmtId="167" fontId="18" fillId="3" borderId="11" xfId="4" applyNumberFormat="1" applyFont="1" applyFill="1" applyBorder="1" applyProtection="1"/>
    <xf numFmtId="0" fontId="30" fillId="3" borderId="0" xfId="0" applyFont="1" applyFill="1"/>
    <xf numFmtId="167" fontId="18" fillId="3" borderId="0" xfId="0" applyNumberFormat="1" applyFont="1" applyFill="1"/>
    <xf numFmtId="0" fontId="19" fillId="3" borderId="0" xfId="2" applyFont="1" applyFill="1" applyBorder="1" applyAlignment="1" applyProtection="1">
      <alignment horizontal="left" wrapText="1"/>
    </xf>
    <xf numFmtId="0" fontId="17" fillId="4" borderId="0" xfId="1" applyFont="1" applyFill="1" applyBorder="1" applyAlignment="1" applyProtection="1">
      <alignment vertical="center"/>
    </xf>
    <xf numFmtId="0" fontId="18" fillId="0" borderId="0" xfId="0" applyFont="1" applyProtection="1">
      <protection hidden="1"/>
    </xf>
    <xf numFmtId="0" fontId="18" fillId="3" borderId="19" xfId="0" applyFont="1" applyFill="1" applyBorder="1"/>
    <xf numFmtId="0" fontId="30" fillId="3" borderId="21" xfId="0" applyFont="1" applyFill="1" applyBorder="1" applyAlignment="1">
      <alignment horizontal="right"/>
    </xf>
    <xf numFmtId="167" fontId="30" fillId="3" borderId="21" xfId="4" applyNumberFormat="1" applyFont="1" applyFill="1" applyBorder="1" applyProtection="1"/>
    <xf numFmtId="0" fontId="29" fillId="3" borderId="21" xfId="0" applyFont="1" applyFill="1" applyBorder="1" applyAlignment="1">
      <alignment horizontal="center" vertical="center" wrapText="1"/>
    </xf>
    <xf numFmtId="0" fontId="29" fillId="3" borderId="21" xfId="0" applyFont="1" applyFill="1" applyBorder="1" applyAlignment="1">
      <alignment horizontal="center" vertical="center"/>
    </xf>
    <xf numFmtId="0" fontId="31" fillId="3" borderId="22" xfId="1" applyFont="1" applyFill="1" applyBorder="1" applyAlignment="1" applyProtection="1">
      <alignment vertical="center"/>
    </xf>
    <xf numFmtId="0" fontId="21" fillId="4" borderId="23" xfId="0" applyFont="1" applyFill="1" applyBorder="1" applyAlignment="1" applyProtection="1">
      <alignment horizontal="left" vertical="top" wrapText="1"/>
      <protection locked="0"/>
    </xf>
    <xf numFmtId="0" fontId="17" fillId="3" borderId="24" xfId="1" applyFont="1" applyFill="1" applyBorder="1" applyAlignment="1" applyProtection="1">
      <alignment vertical="center"/>
    </xf>
    <xf numFmtId="0" fontId="17" fillId="3" borderId="22" xfId="1" applyFont="1" applyFill="1" applyBorder="1" applyAlignment="1" applyProtection="1">
      <alignment vertical="center"/>
    </xf>
    <xf numFmtId="0" fontId="20" fillId="3" borderId="0" xfId="0" applyFont="1" applyFill="1" applyAlignment="1">
      <alignment horizontal="center" vertical="center" wrapText="1"/>
    </xf>
    <xf numFmtId="0" fontId="29" fillId="3" borderId="18" xfId="2" applyFont="1" applyFill="1" applyBorder="1" applyAlignment="1" applyProtection="1">
      <alignment horizontal="center" vertical="center" wrapText="1"/>
    </xf>
    <xf numFmtId="0" fontId="18" fillId="3" borderId="20" xfId="0" applyFont="1" applyFill="1" applyBorder="1"/>
    <xf numFmtId="0" fontId="20" fillId="3" borderId="19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19" fillId="3" borderId="10" xfId="2" applyFont="1" applyFill="1" applyBorder="1" applyAlignment="1" applyProtection="1">
      <alignment wrapText="1"/>
    </xf>
    <xf numFmtId="0" fontId="19" fillId="3" borderId="3" xfId="2" applyFont="1" applyFill="1" applyBorder="1" applyAlignment="1" applyProtection="1">
      <alignment wrapText="1"/>
    </xf>
    <xf numFmtId="0" fontId="19" fillId="3" borderId="20" xfId="2" applyFont="1" applyFill="1" applyBorder="1" applyAlignment="1" applyProtection="1">
      <alignment wrapText="1"/>
    </xf>
    <xf numFmtId="0" fontId="20" fillId="3" borderId="21" xfId="0" applyFont="1" applyFill="1" applyBorder="1" applyAlignment="1">
      <alignment horizontal="left" vertical="center"/>
    </xf>
    <xf numFmtId="0" fontId="20" fillId="3" borderId="21" xfId="0" applyFont="1" applyFill="1" applyBorder="1" applyAlignment="1">
      <alignment horizontal="center" vertical="center" wrapText="1"/>
    </xf>
    <xf numFmtId="0" fontId="19" fillId="3" borderId="7" xfId="2" applyFont="1" applyFill="1" applyBorder="1" applyAlignment="1" applyProtection="1"/>
    <xf numFmtId="164" fontId="21" fillId="3" borderId="21" xfId="4" applyFont="1" applyFill="1" applyBorder="1" applyAlignment="1" applyProtection="1">
      <alignment vertical="center"/>
    </xf>
    <xf numFmtId="167" fontId="21" fillId="3" borderId="21" xfId="0" applyNumberFormat="1" applyFont="1" applyFill="1" applyBorder="1" applyAlignment="1">
      <alignment vertical="center"/>
    </xf>
    <xf numFmtId="0" fontId="21" fillId="3" borderId="3" xfId="0" applyFont="1" applyFill="1" applyBorder="1" applyAlignment="1">
      <alignment horizontal="left" vertical="top"/>
    </xf>
    <xf numFmtId="0" fontId="32" fillId="3" borderId="3" xfId="0" applyFont="1" applyFill="1" applyBorder="1" applyAlignment="1">
      <alignment vertical="center"/>
    </xf>
    <xf numFmtId="0" fontId="32" fillId="3" borderId="3" xfId="0" applyFont="1" applyFill="1" applyBorder="1" applyAlignment="1">
      <alignment horizontal="left"/>
    </xf>
    <xf numFmtId="0" fontId="32" fillId="3" borderId="20" xfId="0" applyFont="1" applyFill="1" applyBorder="1" applyAlignment="1">
      <alignment horizontal="right"/>
    </xf>
    <xf numFmtId="10" fontId="21" fillId="3" borderId="21" xfId="5" applyNumberFormat="1" applyFont="1" applyFill="1" applyBorder="1" applyAlignment="1" applyProtection="1">
      <alignment vertical="center"/>
    </xf>
    <xf numFmtId="0" fontId="21" fillId="3" borderId="21" xfId="0" applyFont="1" applyFill="1" applyBorder="1" applyAlignment="1">
      <alignment vertical="center"/>
    </xf>
    <xf numFmtId="0" fontId="21" fillId="3" borderId="21" xfId="0" applyFont="1" applyFill="1" applyBorder="1" applyAlignment="1">
      <alignment horizontal="left" vertical="center" wrapText="1"/>
    </xf>
    <xf numFmtId="164" fontId="21" fillId="3" borderId="21" xfId="4" applyFont="1" applyFill="1" applyBorder="1" applyAlignment="1">
      <alignment horizontal="left" vertical="center"/>
    </xf>
    <xf numFmtId="0" fontId="21" fillId="3" borderId="21" xfId="0" applyFont="1" applyFill="1" applyBorder="1" applyAlignment="1">
      <alignment horizontal="left" vertical="center"/>
    </xf>
    <xf numFmtId="0" fontId="20" fillId="3" borderId="15" xfId="2" applyFont="1" applyFill="1" applyBorder="1" applyAlignment="1" applyProtection="1">
      <alignment wrapText="1"/>
    </xf>
    <xf numFmtId="164" fontId="21" fillId="3" borderId="21" xfId="4" applyFont="1" applyFill="1" applyBorder="1" applyAlignment="1">
      <alignment horizontal="right" vertical="center"/>
    </xf>
    <xf numFmtId="0" fontId="21" fillId="3" borderId="21" xfId="0" applyFont="1" applyFill="1" applyBorder="1" applyAlignment="1">
      <alignment horizontal="right" vertical="center"/>
    </xf>
    <xf numFmtId="164" fontId="21" fillId="3" borderId="21" xfId="4" applyFont="1" applyFill="1" applyBorder="1" applyAlignment="1">
      <alignment vertical="center"/>
    </xf>
    <xf numFmtId="9" fontId="21" fillId="3" borderId="21" xfId="5" applyFont="1" applyFill="1" applyBorder="1" applyAlignment="1">
      <alignment horizontal="right" vertical="center"/>
    </xf>
    <xf numFmtId="0" fontId="21" fillId="4" borderId="21" xfId="0" applyFont="1" applyFill="1" applyBorder="1" applyAlignment="1">
      <alignment horizontal="left" vertical="top" wrapText="1"/>
    </xf>
    <xf numFmtId="0" fontId="18" fillId="4" borderId="21" xfId="0" applyFont="1" applyFill="1" applyBorder="1" applyAlignment="1">
      <alignment horizontal="left" vertical="top" wrapText="1"/>
    </xf>
    <xf numFmtId="0" fontId="18" fillId="3" borderId="8" xfId="0" applyFont="1" applyFill="1" applyBorder="1"/>
    <xf numFmtId="167" fontId="18" fillId="3" borderId="26" xfId="4" applyNumberFormat="1" applyFont="1" applyFill="1" applyBorder="1" applyAlignment="1" applyProtection="1">
      <alignment horizontal="right"/>
    </xf>
    <xf numFmtId="167" fontId="18" fillId="3" borderId="25" xfId="4" applyNumberFormat="1" applyFont="1" applyFill="1" applyBorder="1" applyProtection="1"/>
    <xf numFmtId="0" fontId="18" fillId="3" borderId="18" xfId="0" applyFont="1" applyFill="1" applyBorder="1"/>
    <xf numFmtId="0" fontId="19" fillId="3" borderId="8" xfId="2" applyFont="1" applyFill="1" applyBorder="1" applyAlignment="1" applyProtection="1"/>
    <xf numFmtId="0" fontId="19" fillId="3" borderId="19" xfId="2" applyFont="1" applyFill="1" applyBorder="1" applyAlignment="1" applyProtection="1">
      <alignment horizontal="left" wrapText="1"/>
    </xf>
    <xf numFmtId="0" fontId="21" fillId="3" borderId="10" xfId="0" applyFont="1" applyFill="1" applyBorder="1" applyAlignment="1">
      <alignment horizontal="left" vertical="top"/>
    </xf>
    <xf numFmtId="0" fontId="21" fillId="3" borderId="20" xfId="0" applyFont="1" applyFill="1" applyBorder="1" applyAlignment="1">
      <alignment horizontal="left" vertical="top"/>
    </xf>
    <xf numFmtId="0" fontId="21" fillId="3" borderId="18" xfId="0" applyFont="1" applyFill="1" applyBorder="1" applyAlignment="1">
      <alignment horizontal="left" vertical="top"/>
    </xf>
    <xf numFmtId="0" fontId="18" fillId="3" borderId="19" xfId="0" applyFont="1" applyFill="1" applyBorder="1" applyAlignment="1">
      <alignment vertical="top"/>
    </xf>
    <xf numFmtId="0" fontId="18" fillId="3" borderId="18" xfId="0" applyFont="1" applyFill="1" applyBorder="1" applyAlignment="1">
      <alignment vertical="top"/>
    </xf>
    <xf numFmtId="0" fontId="18" fillId="4" borderId="21" xfId="0" applyFont="1" applyFill="1" applyBorder="1" applyProtection="1">
      <protection locked="0"/>
    </xf>
    <xf numFmtId="0" fontId="27" fillId="3" borderId="21" xfId="2" applyFont="1" applyFill="1" applyBorder="1" applyAlignment="1" applyProtection="1">
      <alignment horizontal="left" wrapText="1"/>
    </xf>
    <xf numFmtId="0" fontId="21" fillId="3" borderId="12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center" vertical="top" wrapText="1"/>
    </xf>
    <xf numFmtId="0" fontId="21" fillId="3" borderId="0" xfId="0" applyFont="1" applyFill="1" applyAlignment="1">
      <alignment horizontal="left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19" fillId="3" borderId="20" xfId="2" applyFont="1" applyFill="1" applyBorder="1" applyAlignment="1" applyProtection="1"/>
    <xf numFmtId="0" fontId="19" fillId="3" borderId="18" xfId="2" applyFont="1" applyFill="1" applyBorder="1" applyAlignment="1" applyProtection="1"/>
    <xf numFmtId="0" fontId="19" fillId="3" borderId="22" xfId="2" applyFont="1" applyFill="1" applyBorder="1" applyAlignment="1" applyProtection="1"/>
    <xf numFmtId="0" fontId="19" fillId="3" borderId="19" xfId="2" applyFont="1" applyFill="1" applyBorder="1" applyAlignment="1" applyProtection="1"/>
    <xf numFmtId="0" fontId="19" fillId="3" borderId="10" xfId="2" applyFont="1" applyFill="1" applyBorder="1" applyAlignment="1" applyProtection="1"/>
    <xf numFmtId="0" fontId="17" fillId="3" borderId="21" xfId="1" applyFont="1" applyFill="1" applyBorder="1" applyAlignment="1" applyProtection="1">
      <alignment vertical="center"/>
    </xf>
    <xf numFmtId="0" fontId="18" fillId="4" borderId="7" xfId="0" applyFont="1" applyFill="1" applyBorder="1" applyProtection="1">
      <protection locked="0"/>
    </xf>
    <xf numFmtId="0" fontId="18" fillId="3" borderId="23" xfId="0" applyFont="1" applyFill="1" applyBorder="1"/>
    <xf numFmtId="0" fontId="18" fillId="3" borderId="7" xfId="0" applyFont="1" applyFill="1" applyBorder="1"/>
    <xf numFmtId="0" fontId="33" fillId="3" borderId="0" xfId="1" applyFont="1" applyFill="1" applyBorder="1" applyAlignment="1" applyProtection="1">
      <alignment vertical="center"/>
    </xf>
    <xf numFmtId="0" fontId="19" fillId="3" borderId="24" xfId="2" applyFont="1" applyFill="1" applyBorder="1" applyAlignment="1" applyProtection="1"/>
    <xf numFmtId="0" fontId="33" fillId="3" borderId="19" xfId="1" applyFont="1" applyFill="1" applyBorder="1" applyAlignment="1" applyProtection="1">
      <alignment vertical="center"/>
    </xf>
    <xf numFmtId="0" fontId="21" fillId="3" borderId="19" xfId="0" applyFont="1" applyFill="1" applyBorder="1" applyAlignment="1">
      <alignment horizontal="left" vertical="center" wrapText="1"/>
    </xf>
    <xf numFmtId="0" fontId="21" fillId="3" borderId="30" xfId="0" applyFont="1" applyFill="1" applyBorder="1" applyAlignment="1">
      <alignment horizontal="left" vertical="top" wrapText="1"/>
    </xf>
    <xf numFmtId="0" fontId="21" fillId="3" borderId="31" xfId="0" applyFont="1" applyFill="1" applyBorder="1" applyAlignment="1">
      <alignment horizontal="left" vertical="top" wrapText="1"/>
    </xf>
    <xf numFmtId="0" fontId="21" fillId="3" borderId="10" xfId="2" applyFont="1" applyFill="1" applyBorder="1" applyAlignment="1" applyProtection="1">
      <alignment vertical="top" wrapText="1"/>
    </xf>
    <xf numFmtId="0" fontId="21" fillId="4" borderId="0" xfId="0" applyFont="1" applyFill="1"/>
    <xf numFmtId="0" fontId="19" fillId="4" borderId="0" xfId="2" applyFont="1" applyFill="1" applyBorder="1" applyAlignment="1" applyProtection="1"/>
    <xf numFmtId="0" fontId="18" fillId="4" borderId="0" xfId="0" applyFont="1" applyFill="1"/>
    <xf numFmtId="0" fontId="19" fillId="4" borderId="0" xfId="2" applyFont="1" applyFill="1" applyBorder="1" applyAlignment="1" applyProtection="1">
      <alignment horizontal="left" wrapText="1"/>
    </xf>
    <xf numFmtId="0" fontId="21" fillId="3" borderId="7" xfId="0" applyFont="1" applyFill="1" applyBorder="1" applyAlignment="1">
      <alignment horizontal="left" vertical="center" wrapText="1"/>
    </xf>
    <xf numFmtId="0" fontId="19" fillId="3" borderId="17" xfId="2" applyFont="1" applyFill="1" applyBorder="1" applyAlignment="1" applyProtection="1"/>
    <xf numFmtId="0" fontId="19" fillId="3" borderId="23" xfId="2" applyFont="1" applyFill="1" applyBorder="1" applyAlignment="1" applyProtection="1"/>
    <xf numFmtId="0" fontId="19" fillId="3" borderId="29" xfId="2" applyFont="1" applyFill="1" applyBorder="1" applyAlignment="1" applyProtection="1"/>
    <xf numFmtId="0" fontId="22" fillId="3" borderId="29" xfId="0" applyFont="1" applyFill="1" applyBorder="1" applyAlignment="1">
      <alignment horizontal="left" vertical="top" wrapText="1"/>
    </xf>
    <xf numFmtId="0" fontId="28" fillId="3" borderId="29" xfId="2" applyFont="1" applyFill="1" applyBorder="1" applyAlignment="1" applyProtection="1">
      <alignment wrapText="1"/>
    </xf>
    <xf numFmtId="0" fontId="21" fillId="3" borderId="27" xfId="2" applyFont="1" applyFill="1" applyBorder="1" applyAlignment="1" applyProtection="1">
      <alignment vertical="top" wrapText="1"/>
    </xf>
    <xf numFmtId="0" fontId="17" fillId="3" borderId="23" xfId="1" applyFont="1" applyFill="1" applyBorder="1" applyAlignment="1" applyProtection="1">
      <alignment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19" xfId="0" applyFont="1" applyBorder="1"/>
    <xf numFmtId="0" fontId="24" fillId="3" borderId="8" xfId="2" applyFont="1" applyFill="1" applyBorder="1" applyAlignment="1" applyProtection="1">
      <alignment vertical="center" wrapText="1"/>
    </xf>
    <xf numFmtId="0" fontId="19" fillId="3" borderId="10" xfId="2" applyFont="1" applyFill="1" applyBorder="1" applyAlignment="1" applyProtection="1">
      <alignment horizontal="left" wrapText="1"/>
    </xf>
    <xf numFmtId="0" fontId="5" fillId="3" borderId="21" xfId="0" applyFont="1" applyFill="1" applyBorder="1" applyAlignment="1" applyProtection="1">
      <alignment vertical="center" wrapText="1"/>
      <protection hidden="1"/>
    </xf>
    <xf numFmtId="0" fontId="22" fillId="3" borderId="27" xfId="0" applyFont="1" applyFill="1" applyBorder="1" applyAlignment="1">
      <alignment horizontal="left" vertical="top" wrapText="1"/>
    </xf>
    <xf numFmtId="0" fontId="33" fillId="3" borderId="8" xfId="1" applyFont="1" applyFill="1" applyBorder="1" applyAlignment="1" applyProtection="1">
      <alignment vertical="center"/>
    </xf>
    <xf numFmtId="0" fontId="19" fillId="3" borderId="10" xfId="2" applyFont="1" applyFill="1" applyBorder="1" applyAlignment="1" applyProtection="1">
      <alignment vertical="top"/>
    </xf>
    <xf numFmtId="49" fontId="21" fillId="0" borderId="21" xfId="0" applyNumberFormat="1" applyFont="1" applyBorder="1" applyAlignment="1" applyProtection="1">
      <alignment horizontal="left" vertical="top" wrapText="1"/>
      <protection locked="0"/>
    </xf>
    <xf numFmtId="0" fontId="27" fillId="3" borderId="3" xfId="2" applyFont="1" applyFill="1" applyBorder="1" applyAlignment="1" applyProtection="1">
      <alignment horizontal="left" wrapText="1"/>
    </xf>
    <xf numFmtId="0" fontId="27" fillId="3" borderId="20" xfId="2" applyFont="1" applyFill="1" applyBorder="1" applyAlignment="1" applyProtection="1">
      <alignment horizontal="left" wrapText="1"/>
    </xf>
    <xf numFmtId="0" fontId="21" fillId="3" borderId="21" xfId="0" applyFont="1" applyFill="1" applyBorder="1" applyAlignment="1">
      <alignment horizontal="center" vertical="center" wrapText="1"/>
    </xf>
    <xf numFmtId="3" fontId="21" fillId="4" borderId="21" xfId="0" applyNumberFormat="1" applyFont="1" applyFill="1" applyBorder="1" applyAlignment="1" applyProtection="1">
      <alignment horizontal="left" vertical="top" wrapText="1"/>
      <protection locked="0"/>
    </xf>
    <xf numFmtId="164" fontId="21" fillId="4" borderId="21" xfId="4" applyFont="1" applyFill="1" applyBorder="1" applyAlignment="1" applyProtection="1">
      <alignment horizontal="right" vertical="center" wrapText="1"/>
      <protection locked="0"/>
    </xf>
    <xf numFmtId="3" fontId="21" fillId="4" borderId="23" xfId="0" applyNumberFormat="1" applyFont="1" applyFill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9" fillId="3" borderId="27" xfId="2" applyFont="1" applyFill="1" applyBorder="1" applyAlignment="1" applyProtection="1"/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6" fillId="3" borderId="29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6" fillId="3" borderId="29" xfId="2" applyFont="1" applyFill="1" applyBorder="1" applyAlignment="1" applyProtection="1">
      <alignment horizontal="left" vertical="top" wrapText="1"/>
    </xf>
    <xf numFmtId="0" fontId="5" fillId="3" borderId="29" xfId="2" applyFont="1" applyFill="1" applyBorder="1" applyAlignment="1" applyProtection="1">
      <alignment horizontal="left" vertical="top" wrapText="1"/>
    </xf>
    <xf numFmtId="0" fontId="3" fillId="3" borderId="27" xfId="2" applyFill="1" applyBorder="1" applyAlignment="1" applyProtection="1">
      <alignment horizontal="left" wrapText="1"/>
    </xf>
    <xf numFmtId="0" fontId="17" fillId="3" borderId="27" xfId="1" applyFont="1" applyFill="1" applyBorder="1" applyAlignment="1" applyProtection="1">
      <alignment vertical="center"/>
    </xf>
    <xf numFmtId="0" fontId="3" fillId="3" borderId="27" xfId="2" applyFill="1" applyBorder="1" applyAlignment="1" applyProtection="1">
      <alignment wrapText="1"/>
    </xf>
    <xf numFmtId="0" fontId="6" fillId="3" borderId="20" xfId="0" applyFont="1" applyFill="1" applyBorder="1" applyAlignment="1">
      <alignment vertical="center" wrapText="1"/>
    </xf>
    <xf numFmtId="0" fontId="3" fillId="3" borderId="20" xfId="2" applyFill="1" applyBorder="1" applyAlignment="1" applyProtection="1">
      <alignment wrapText="1"/>
    </xf>
    <xf numFmtId="0" fontId="27" fillId="3" borderId="8" xfId="2" applyFont="1" applyFill="1" applyBorder="1" applyAlignment="1" applyProtection="1">
      <alignment horizontal="left" wrapText="1"/>
    </xf>
    <xf numFmtId="0" fontId="19" fillId="3" borderId="3" xfId="2" applyFont="1" applyFill="1" applyBorder="1" applyAlignment="1" applyProtection="1">
      <alignment vertical="top"/>
    </xf>
    <xf numFmtId="0" fontId="27" fillId="3" borderId="7" xfId="2" applyFont="1" applyFill="1" applyBorder="1" applyAlignment="1" applyProtection="1">
      <alignment horizontal="left" wrapText="1"/>
    </xf>
    <xf numFmtId="0" fontId="34" fillId="3" borderId="21" xfId="2" applyFont="1" applyFill="1" applyBorder="1" applyAlignment="1" applyProtection="1">
      <alignment vertical="center" wrapText="1"/>
    </xf>
    <xf numFmtId="0" fontId="18" fillId="4" borderId="0" xfId="0" applyFont="1" applyFill="1" applyProtection="1">
      <protection hidden="1"/>
    </xf>
    <xf numFmtId="0" fontId="34" fillId="3" borderId="8" xfId="2" applyFont="1" applyFill="1" applyBorder="1" applyAlignment="1" applyProtection="1">
      <alignment vertical="center" wrapText="1"/>
    </xf>
    <xf numFmtId="0" fontId="27" fillId="3" borderId="23" xfId="2" applyFont="1" applyFill="1" applyBorder="1" applyAlignment="1" applyProtection="1">
      <alignment horizontal="left" wrapText="1"/>
    </xf>
    <xf numFmtId="0" fontId="27" fillId="3" borderId="29" xfId="2" applyFont="1" applyFill="1" applyBorder="1" applyAlignment="1" applyProtection="1">
      <alignment horizontal="left" wrapText="1"/>
    </xf>
    <xf numFmtId="0" fontId="27" fillId="3" borderId="27" xfId="2" applyFont="1" applyFill="1" applyBorder="1" applyAlignment="1" applyProtection="1">
      <alignment horizontal="left" wrapText="1"/>
    </xf>
    <xf numFmtId="0" fontId="17" fillId="3" borderId="29" xfId="1" applyFont="1" applyFill="1" applyBorder="1" applyAlignment="1" applyProtection="1">
      <alignment vertical="center"/>
    </xf>
    <xf numFmtId="0" fontId="27" fillId="3" borderId="21" xfId="2" applyFont="1" applyFill="1" applyBorder="1" applyAlignment="1" applyProtection="1">
      <alignment horizontal="left" vertical="center" wrapText="1"/>
    </xf>
    <xf numFmtId="167" fontId="30" fillId="3" borderId="32" xfId="4" applyNumberFormat="1" applyFont="1" applyFill="1" applyBorder="1" applyProtection="1"/>
    <xf numFmtId="167" fontId="30" fillId="3" borderId="33" xfId="4" applyNumberFormat="1" applyFont="1" applyFill="1" applyBorder="1" applyProtection="1"/>
    <xf numFmtId="164" fontId="18" fillId="4" borderId="21" xfId="4" applyFont="1" applyFill="1" applyBorder="1" applyAlignment="1" applyProtection="1">
      <alignment vertical="top" wrapText="1"/>
      <protection locked="0"/>
    </xf>
    <xf numFmtId="0" fontId="18" fillId="4" borderId="21" xfId="4" applyNumberFormat="1" applyFont="1" applyFill="1" applyBorder="1" applyAlignment="1" applyProtection="1">
      <alignment horizontal="left" vertical="top"/>
      <protection locked="0"/>
    </xf>
    <xf numFmtId="0" fontId="22" fillId="3" borderId="7" xfId="2" applyFont="1" applyFill="1" applyBorder="1" applyAlignment="1" applyProtection="1"/>
    <xf numFmtId="0" fontId="21" fillId="3" borderId="21" xfId="2" applyFont="1" applyFill="1" applyBorder="1" applyAlignment="1" applyProtection="1">
      <alignment wrapText="1"/>
    </xf>
    <xf numFmtId="0" fontId="18" fillId="4" borderId="21" xfId="4" applyNumberFormat="1" applyFont="1" applyFill="1" applyBorder="1" applyAlignment="1" applyProtection="1">
      <alignment horizontal="left" vertical="top"/>
    </xf>
    <xf numFmtId="0" fontId="35" fillId="3" borderId="21" xfId="1" applyFont="1" applyFill="1" applyBorder="1" applyAlignment="1" applyProtection="1">
      <alignment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4" borderId="7" xfId="7" applyNumberFormat="1" applyFont="1" applyFill="1" applyBorder="1" applyAlignment="1" applyProtection="1">
      <alignment horizontal="left" vertical="top" wrapText="1"/>
      <protection locked="0"/>
    </xf>
    <xf numFmtId="0" fontId="21" fillId="4" borderId="22" xfId="7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22" fillId="3" borderId="6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0" fontId="22" fillId="3" borderId="18" xfId="0" applyFont="1" applyFill="1" applyBorder="1" applyAlignment="1">
      <alignment horizontal="left" vertical="top" wrapText="1"/>
    </xf>
    <xf numFmtId="170" fontId="21" fillId="3" borderId="21" xfId="4" applyNumberFormat="1" applyFont="1" applyFill="1" applyBorder="1" applyAlignment="1">
      <alignment horizontal="right" vertical="center"/>
    </xf>
    <xf numFmtId="9" fontId="21" fillId="3" borderId="21" xfId="5" applyFont="1" applyFill="1" applyBorder="1" applyAlignment="1" applyProtection="1">
      <alignment vertical="center"/>
    </xf>
    <xf numFmtId="171" fontId="18" fillId="4" borderId="21" xfId="4" applyNumberFormat="1" applyFont="1" applyFill="1" applyBorder="1" applyAlignment="1" applyProtection="1">
      <alignment vertical="top"/>
      <protection locked="0"/>
    </xf>
    <xf numFmtId="171" fontId="18" fillId="4" borderId="21" xfId="4" applyNumberFormat="1" applyFont="1" applyFill="1" applyBorder="1" applyAlignment="1" applyProtection="1">
      <alignment horizontal="left" vertical="top" wrapText="1"/>
      <protection locked="0"/>
    </xf>
    <xf numFmtId="171" fontId="18" fillId="4" borderId="23" xfId="4" applyNumberFormat="1" applyFont="1" applyFill="1" applyBorder="1" applyAlignment="1" applyProtection="1">
      <alignment horizontal="left" vertical="top" wrapText="1"/>
      <protection locked="0"/>
    </xf>
    <xf numFmtId="0" fontId="17" fillId="4" borderId="21" xfId="1" applyFont="1" applyFill="1" applyBorder="1" applyAlignment="1" applyProtection="1">
      <alignment vertical="center"/>
    </xf>
    <xf numFmtId="0" fontId="17" fillId="4" borderId="21" xfId="1" applyFont="1" applyFill="1" applyBorder="1" applyAlignment="1" applyProtection="1">
      <alignment horizontal="center" vertical="center"/>
    </xf>
    <xf numFmtId="49" fontId="21" fillId="4" borderId="21" xfId="0" applyNumberFormat="1" applyFont="1" applyFill="1" applyBorder="1" applyAlignment="1" applyProtection="1">
      <alignment horizontal="left" vertical="top" wrapText="1"/>
      <protection locked="0"/>
    </xf>
    <xf numFmtId="0" fontId="22" fillId="3" borderId="18" xfId="0" applyFont="1" applyFill="1" applyBorder="1" applyAlignment="1">
      <alignment horizontal="center" vertical="top" wrapText="1"/>
    </xf>
    <xf numFmtId="0" fontId="22" fillId="3" borderId="20" xfId="0" applyFont="1" applyFill="1" applyBorder="1" applyAlignment="1">
      <alignment horizontal="center" vertical="top" wrapText="1"/>
    </xf>
    <xf numFmtId="0" fontId="22" fillId="3" borderId="0" xfId="0" applyFont="1" applyFill="1" applyAlignment="1">
      <alignment horizontal="center" vertical="top" wrapText="1"/>
    </xf>
    <xf numFmtId="0" fontId="22" fillId="3" borderId="10" xfId="0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center" vertical="top" wrapText="1"/>
    </xf>
    <xf numFmtId="0" fontId="27" fillId="3" borderId="7" xfId="2" applyFont="1" applyFill="1" applyBorder="1" applyAlignment="1" applyProtection="1">
      <alignment horizontal="left" vertical="center" wrapText="1"/>
    </xf>
    <xf numFmtId="0" fontId="22" fillId="3" borderId="27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 applyProtection="1">
      <alignment horizontal="left" vertical="top" wrapText="1"/>
      <protection locked="0"/>
    </xf>
    <xf numFmtId="0" fontId="27" fillId="3" borderId="15" xfId="2" applyFont="1" applyFill="1" applyBorder="1" applyAlignment="1" applyProtection="1">
      <alignment horizontal="left" wrapText="1"/>
    </xf>
    <xf numFmtId="0" fontId="21" fillId="0" borderId="34" xfId="6" applyNumberFormat="1" applyFont="1" applyFill="1" applyBorder="1" applyAlignment="1" applyProtection="1">
      <alignment horizontal="right" vertical="top" wrapText="1"/>
      <protection locked="0"/>
    </xf>
    <xf numFmtId="166" fontId="21" fillId="0" borderId="34" xfId="3" applyNumberFormat="1" applyFont="1" applyFill="1" applyBorder="1" applyAlignment="1" applyProtection="1">
      <alignment horizontal="right" vertical="top" wrapText="1"/>
      <protection locked="0"/>
    </xf>
    <xf numFmtId="0" fontId="21" fillId="0" borderId="34" xfId="3" applyNumberFormat="1" applyFont="1" applyFill="1" applyBorder="1" applyAlignment="1" applyProtection="1">
      <alignment horizontal="right" vertical="top" wrapText="1"/>
      <protection locked="0"/>
    </xf>
    <xf numFmtId="168" fontId="21" fillId="0" borderId="34" xfId="3" applyNumberFormat="1" applyFont="1" applyFill="1" applyBorder="1" applyAlignment="1" applyProtection="1">
      <alignment horizontal="right" vertical="top" wrapText="1"/>
      <protection locked="0"/>
    </xf>
    <xf numFmtId="166" fontId="23" fillId="0" borderId="34" xfId="6" applyNumberFormat="1" applyFont="1" applyFill="1" applyBorder="1" applyAlignment="1" applyProtection="1">
      <alignment horizontal="right" vertical="top" wrapText="1"/>
      <protection locked="0"/>
    </xf>
    <xf numFmtId="0" fontId="21" fillId="0" borderId="34" xfId="3" applyFont="1" applyFill="1" applyBorder="1" applyAlignment="1" applyProtection="1">
      <alignment horizontal="right" vertical="top" wrapText="1"/>
      <protection locked="0"/>
    </xf>
    <xf numFmtId="0" fontId="19" fillId="4" borderId="0" xfId="2" applyFont="1" applyFill="1" applyBorder="1" applyAlignment="1" applyProtection="1">
      <alignment horizontal="left"/>
    </xf>
    <xf numFmtId="0" fontId="18" fillId="3" borderId="0" xfId="0" applyFont="1" applyFill="1" applyAlignment="1">
      <alignment vertical="top"/>
    </xf>
    <xf numFmtId="0" fontId="21" fillId="4" borderId="0" xfId="0" applyFont="1" applyFill="1" applyAlignment="1">
      <alignment vertical="center"/>
    </xf>
    <xf numFmtId="164" fontId="21" fillId="4" borderId="0" xfId="4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 wrapText="1"/>
    </xf>
    <xf numFmtId="170" fontId="21" fillId="4" borderId="0" xfId="4" applyNumberFormat="1" applyFont="1" applyFill="1" applyBorder="1" applyAlignment="1">
      <alignment horizontal="right" vertical="center"/>
    </xf>
    <xf numFmtId="9" fontId="21" fillId="4" borderId="0" xfId="0" applyNumberFormat="1" applyFont="1" applyFill="1" applyAlignment="1">
      <alignment horizontal="right" vertical="center"/>
    </xf>
    <xf numFmtId="167" fontId="21" fillId="4" borderId="0" xfId="0" applyNumberFormat="1" applyFont="1" applyFill="1" applyAlignment="1">
      <alignment vertical="center"/>
    </xf>
    <xf numFmtId="0" fontId="32" fillId="4" borderId="0" xfId="0" applyFont="1" applyFill="1" applyAlignment="1">
      <alignment horizontal="left" vertical="center"/>
    </xf>
    <xf numFmtId="164" fontId="32" fillId="4" borderId="0" xfId="4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/>
    </xf>
    <xf numFmtId="10" fontId="32" fillId="4" borderId="0" xfId="5" applyNumberFormat="1" applyFont="1" applyFill="1" applyBorder="1" applyAlignment="1" applyProtection="1">
      <alignment vertical="center"/>
    </xf>
    <xf numFmtId="9" fontId="21" fillId="4" borderId="0" xfId="5" applyFont="1" applyFill="1" applyBorder="1" applyAlignment="1" applyProtection="1">
      <alignment vertical="center"/>
    </xf>
    <xf numFmtId="0" fontId="17" fillId="4" borderId="24" xfId="1" applyFont="1" applyFill="1" applyBorder="1" applyAlignment="1" applyProtection="1">
      <alignment vertical="center"/>
    </xf>
    <xf numFmtId="0" fontId="17" fillId="4" borderId="19" xfId="1" applyFont="1" applyFill="1" applyBorder="1" applyAlignment="1" applyProtection="1">
      <alignment vertical="center"/>
    </xf>
    <xf numFmtId="0" fontId="17" fillId="4" borderId="10" xfId="1" applyFont="1" applyFill="1" applyBorder="1" applyAlignment="1" applyProtection="1">
      <alignment vertical="center"/>
    </xf>
    <xf numFmtId="0" fontId="21" fillId="3" borderId="0" xfId="0" applyFont="1" applyFill="1" applyAlignment="1">
      <alignment horizontal="left" vertical="top"/>
    </xf>
    <xf numFmtId="170" fontId="21" fillId="3" borderId="21" xfId="4" applyNumberFormat="1" applyFont="1" applyFill="1" applyBorder="1" applyAlignment="1">
      <alignment horizontal="right" vertical="center" wrapText="1"/>
    </xf>
    <xf numFmtId="172" fontId="18" fillId="0" borderId="21" xfId="0" applyNumberFormat="1" applyFont="1" applyBorder="1" applyAlignment="1" applyProtection="1">
      <alignment horizontal="left" vertical="top" wrapText="1"/>
      <protection locked="0"/>
    </xf>
    <xf numFmtId="0" fontId="32" fillId="4" borderId="7" xfId="0" applyFont="1" applyFill="1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center" vertical="center"/>
      <protection locked="0" hidden="1"/>
    </xf>
    <xf numFmtId="0" fontId="21" fillId="3" borderId="23" xfId="2" applyFont="1" applyFill="1" applyBorder="1" applyAlignment="1" applyProtection="1">
      <alignment wrapText="1"/>
    </xf>
    <xf numFmtId="0" fontId="21" fillId="3" borderId="19" xfId="2" applyFont="1" applyFill="1" applyBorder="1" applyAlignment="1" applyProtection="1">
      <alignment wrapText="1"/>
    </xf>
    <xf numFmtId="0" fontId="21" fillId="3" borderId="0" xfId="2" applyFont="1" applyFill="1" applyBorder="1" applyAlignment="1" applyProtection="1">
      <alignment wrapText="1"/>
    </xf>
    <xf numFmtId="0" fontId="21" fillId="3" borderId="18" xfId="2" applyFont="1" applyFill="1" applyBorder="1" applyAlignment="1" applyProtection="1">
      <alignment wrapText="1"/>
    </xf>
    <xf numFmtId="0" fontId="32" fillId="3" borderId="22" xfId="2" applyFont="1" applyFill="1" applyBorder="1" applyAlignment="1" applyProtection="1">
      <alignment horizontal="left" vertical="top" wrapText="1"/>
    </xf>
    <xf numFmtId="0" fontId="21" fillId="3" borderId="23" xfId="2" applyFont="1" applyFill="1" applyBorder="1" applyAlignment="1" applyProtection="1">
      <alignment vertical="top" wrapText="1"/>
    </xf>
    <xf numFmtId="0" fontId="19" fillId="3" borderId="24" xfId="2" applyFont="1" applyFill="1" applyBorder="1" applyAlignment="1" applyProtection="1">
      <alignment vertical="top"/>
    </xf>
    <xf numFmtId="0" fontId="19" fillId="3" borderId="17" xfId="2" applyFont="1" applyFill="1" applyBorder="1" applyAlignment="1" applyProtection="1">
      <alignment vertical="top"/>
    </xf>
    <xf numFmtId="0" fontId="19" fillId="3" borderId="22" xfId="2" applyFont="1" applyFill="1" applyBorder="1" applyAlignment="1" applyProtection="1">
      <alignment vertical="top"/>
    </xf>
    <xf numFmtId="0" fontId="19" fillId="3" borderId="19" xfId="2" applyFont="1" applyFill="1" applyBorder="1" applyAlignment="1" applyProtection="1">
      <alignment vertical="top"/>
    </xf>
    <xf numFmtId="0" fontId="19" fillId="3" borderId="18" xfId="2" applyFont="1" applyFill="1" applyBorder="1" applyAlignment="1" applyProtection="1">
      <alignment vertical="top"/>
    </xf>
    <xf numFmtId="0" fontId="19" fillId="3" borderId="20" xfId="2" applyFont="1" applyFill="1" applyBorder="1" applyAlignment="1" applyProtection="1">
      <alignment vertical="top"/>
    </xf>
    <xf numFmtId="0" fontId="20" fillId="3" borderId="19" xfId="1" applyFont="1" applyFill="1" applyBorder="1" applyAlignment="1" applyProtection="1">
      <alignment horizontal="center" vertical="center"/>
    </xf>
    <xf numFmtId="0" fontId="30" fillId="0" borderId="21" xfId="0" applyFont="1" applyBorder="1" applyAlignment="1" applyProtection="1">
      <alignment horizontal="left" vertical="top" wrapText="1"/>
      <protection locked="0"/>
    </xf>
    <xf numFmtId="0" fontId="5" fillId="3" borderId="29" xfId="0" applyFont="1" applyFill="1" applyBorder="1" applyAlignment="1">
      <alignment vertical="top" wrapText="1"/>
    </xf>
    <xf numFmtId="0" fontId="32" fillId="3" borderId="8" xfId="2" applyFont="1" applyFill="1" applyBorder="1" applyAlignment="1" applyProtection="1">
      <alignment horizontal="left" vertical="top" wrapText="1"/>
    </xf>
    <xf numFmtId="9" fontId="21" fillId="3" borderId="21" xfId="5" applyFont="1" applyFill="1" applyBorder="1" applyAlignment="1" applyProtection="1">
      <alignment horizontal="right" vertical="center" wrapText="1"/>
    </xf>
    <xf numFmtId="0" fontId="27" fillId="3" borderId="15" xfId="2" applyFont="1" applyFill="1" applyBorder="1" applyAlignment="1" applyProtection="1">
      <alignment vertical="center"/>
    </xf>
    <xf numFmtId="0" fontId="27" fillId="3" borderId="15" xfId="2" applyFont="1" applyFill="1" applyBorder="1" applyAlignment="1" applyProtection="1"/>
    <xf numFmtId="0" fontId="32" fillId="3" borderId="3" xfId="2" applyFont="1" applyFill="1" applyBorder="1" applyAlignment="1" applyProtection="1">
      <alignment horizontal="center" vertical="top" wrapText="1"/>
    </xf>
    <xf numFmtId="0" fontId="32" fillId="3" borderId="8" xfId="2" applyFont="1" applyFill="1" applyBorder="1" applyAlignment="1" applyProtection="1">
      <alignment vertical="top" wrapText="1"/>
    </xf>
    <xf numFmtId="0" fontId="32" fillId="3" borderId="21" xfId="2" applyFont="1" applyFill="1" applyBorder="1" applyAlignment="1" applyProtection="1">
      <alignment vertical="top"/>
    </xf>
    <xf numFmtId="0" fontId="20" fillId="3" borderId="7" xfId="0" applyFont="1" applyFill="1" applyBorder="1" applyAlignment="1">
      <alignment horizontal="left" vertical="center" wrapText="1"/>
    </xf>
    <xf numFmtId="0" fontId="27" fillId="3" borderId="15" xfId="2" applyFont="1" applyFill="1" applyBorder="1" applyAlignment="1" applyProtection="1">
      <alignment wrapText="1"/>
    </xf>
    <xf numFmtId="0" fontId="27" fillId="3" borderId="7" xfId="2" applyFont="1" applyFill="1" applyBorder="1" applyAlignment="1" applyProtection="1">
      <alignment wrapText="1"/>
    </xf>
    <xf numFmtId="0" fontId="27" fillId="3" borderId="3" xfId="2" applyFont="1" applyFill="1" applyBorder="1" applyAlignment="1" applyProtection="1">
      <alignment wrapText="1"/>
    </xf>
    <xf numFmtId="0" fontId="27" fillId="3" borderId="20" xfId="2" applyFont="1" applyFill="1" applyBorder="1" applyAlignment="1" applyProtection="1">
      <alignment wrapText="1"/>
    </xf>
    <xf numFmtId="0" fontId="22" fillId="3" borderId="21" xfId="2" applyFont="1" applyFill="1" applyBorder="1" applyAlignment="1" applyProtection="1">
      <alignment vertical="top" wrapText="1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21" xfId="0" applyFont="1" applyBorder="1" applyAlignment="1" applyProtection="1">
      <alignment vertical="center" wrapText="1"/>
      <protection locked="0"/>
    </xf>
    <xf numFmtId="0" fontId="30" fillId="0" borderId="21" xfId="0" applyFont="1" applyBorder="1" applyAlignment="1">
      <alignment vertical="center" wrapText="1"/>
    </xf>
    <xf numFmtId="164" fontId="21" fillId="3" borderId="21" xfId="4" applyFont="1" applyFill="1" applyBorder="1" applyAlignment="1">
      <alignment horizontal="right" vertical="center" wrapText="1"/>
    </xf>
    <xf numFmtId="0" fontId="30" fillId="0" borderId="21" xfId="0" applyFont="1" applyBorder="1" applyAlignment="1" applyProtection="1">
      <alignment horizontal="right" vertical="center" wrapText="1"/>
      <protection locked="0"/>
    </xf>
    <xf numFmtId="0" fontId="6" fillId="3" borderId="0" xfId="0" applyFont="1" applyFill="1" applyAlignment="1">
      <alignment horizontal="left" vertical="top"/>
    </xf>
    <xf numFmtId="166" fontId="21" fillId="0" borderId="34" xfId="3" applyNumberFormat="1" applyFont="1" applyFill="1" applyBorder="1" applyAlignment="1" applyProtection="1">
      <alignment horizontal="right" vertical="top" wrapText="1"/>
      <protection locked="0"/>
    </xf>
    <xf numFmtId="49" fontId="21" fillId="0" borderId="22" xfId="0" applyNumberFormat="1" applyFont="1" applyBorder="1" applyAlignment="1" applyProtection="1">
      <alignment horizontal="left" vertical="top" wrapText="1"/>
      <protection locked="0"/>
    </xf>
    <xf numFmtId="49" fontId="21" fillId="0" borderId="18" xfId="0" applyNumberFormat="1" applyFont="1" applyBorder="1" applyAlignment="1" applyProtection="1">
      <alignment horizontal="left" vertical="top" wrapText="1"/>
      <protection locked="0"/>
    </xf>
    <xf numFmtId="49" fontId="21" fillId="0" borderId="20" xfId="0" applyNumberFormat="1" applyFont="1" applyBorder="1" applyAlignment="1" applyProtection="1">
      <alignment horizontal="left" vertical="top" wrapText="1"/>
      <protection locked="0"/>
    </xf>
    <xf numFmtId="0" fontId="32" fillId="4" borderId="23" xfId="0" applyFont="1" applyFill="1" applyBorder="1" applyAlignment="1" applyProtection="1">
      <alignment horizontal="left" vertical="top" wrapText="1"/>
      <protection locked="0"/>
    </xf>
    <xf numFmtId="0" fontId="32" fillId="4" borderId="29" xfId="0" applyFont="1" applyFill="1" applyBorder="1" applyAlignment="1" applyProtection="1">
      <alignment horizontal="left" vertical="top" wrapText="1"/>
      <protection locked="0"/>
    </xf>
    <xf numFmtId="0" fontId="32" fillId="4" borderId="27" xfId="0" applyFont="1" applyFill="1" applyBorder="1" applyAlignment="1" applyProtection="1">
      <alignment horizontal="left" vertical="top" wrapText="1"/>
      <protection locked="0"/>
    </xf>
    <xf numFmtId="49" fontId="21" fillId="0" borderId="23" xfId="0" applyNumberFormat="1" applyFont="1" applyBorder="1" applyAlignment="1" applyProtection="1">
      <alignment horizontal="left" vertical="top" wrapText="1"/>
      <protection locked="0"/>
    </xf>
    <xf numFmtId="49" fontId="21" fillId="0" borderId="29" xfId="0" applyNumberFormat="1" applyFont="1" applyBorder="1" applyAlignment="1" applyProtection="1">
      <alignment horizontal="left" vertical="top" wrapText="1"/>
      <protection locked="0"/>
    </xf>
    <xf numFmtId="49" fontId="21" fillId="0" borderId="27" xfId="0" applyNumberFormat="1" applyFont="1" applyBorder="1" applyAlignment="1" applyProtection="1">
      <alignment horizontal="left" vertical="top" wrapText="1"/>
      <protection locked="0"/>
    </xf>
    <xf numFmtId="49" fontId="30" fillId="4" borderId="24" xfId="0" applyNumberFormat="1" applyFont="1" applyFill="1" applyBorder="1" applyAlignment="1" applyProtection="1">
      <alignment horizontal="left" vertical="top" wrapText="1"/>
      <protection locked="0"/>
    </xf>
    <xf numFmtId="49" fontId="30" fillId="4" borderId="17" xfId="0" applyNumberFormat="1" applyFont="1" applyFill="1" applyBorder="1" applyAlignment="1" applyProtection="1">
      <alignment horizontal="left" vertical="top" wrapText="1"/>
      <protection locked="0"/>
    </xf>
    <xf numFmtId="49" fontId="30" fillId="4" borderId="22" xfId="0" applyNumberFormat="1" applyFont="1" applyFill="1" applyBorder="1" applyAlignment="1" applyProtection="1">
      <alignment horizontal="left" vertical="top" wrapText="1"/>
      <protection locked="0"/>
    </xf>
    <xf numFmtId="49" fontId="30" fillId="4" borderId="19" xfId="0" applyNumberFormat="1" applyFont="1" applyFill="1" applyBorder="1" applyAlignment="1" applyProtection="1">
      <alignment horizontal="left" vertical="top" wrapText="1"/>
      <protection locked="0"/>
    </xf>
    <xf numFmtId="49" fontId="30" fillId="4" borderId="0" xfId="0" applyNumberFormat="1" applyFont="1" applyFill="1" applyAlignment="1" applyProtection="1">
      <alignment horizontal="left" vertical="top" wrapText="1"/>
      <protection locked="0"/>
    </xf>
    <xf numFmtId="49" fontId="30" fillId="4" borderId="18" xfId="0" applyNumberFormat="1" applyFont="1" applyFill="1" applyBorder="1" applyAlignment="1" applyProtection="1">
      <alignment horizontal="left" vertical="top" wrapText="1"/>
      <protection locked="0"/>
    </xf>
    <xf numFmtId="49" fontId="30" fillId="4" borderId="10" xfId="0" applyNumberFormat="1" applyFont="1" applyFill="1" applyBorder="1" applyAlignment="1" applyProtection="1">
      <alignment horizontal="left" vertical="top" wrapText="1"/>
      <protection locked="0"/>
    </xf>
    <xf numFmtId="49" fontId="30" fillId="4" borderId="3" xfId="0" applyNumberFormat="1" applyFont="1" applyFill="1" applyBorder="1" applyAlignment="1" applyProtection="1">
      <alignment horizontal="left" vertical="top" wrapText="1"/>
      <protection locked="0"/>
    </xf>
    <xf numFmtId="49" fontId="30" fillId="4" borderId="20" xfId="0" applyNumberFormat="1" applyFont="1" applyFill="1" applyBorder="1" applyAlignment="1" applyProtection="1">
      <alignment horizontal="left" vertical="top" wrapText="1"/>
      <protection locked="0"/>
    </xf>
    <xf numFmtId="0" fontId="19" fillId="3" borderId="8" xfId="2" applyFont="1" applyFill="1" applyBorder="1" applyAlignment="1" applyProtection="1">
      <alignment horizontal="left"/>
    </xf>
    <xf numFmtId="0" fontId="19" fillId="3" borderId="15" xfId="2" applyFont="1" applyFill="1" applyBorder="1" applyAlignment="1" applyProtection="1">
      <alignment horizontal="left"/>
    </xf>
    <xf numFmtId="0" fontId="19" fillId="3" borderId="7" xfId="2" applyFont="1" applyFill="1" applyBorder="1" applyAlignment="1" applyProtection="1">
      <alignment horizontal="left"/>
    </xf>
    <xf numFmtId="0" fontId="19" fillId="3" borderId="8" xfId="2" applyFont="1" applyFill="1" applyBorder="1" applyAlignment="1" applyProtection="1">
      <alignment horizontal="left" wrapText="1"/>
    </xf>
    <xf numFmtId="0" fontId="19" fillId="3" borderId="15" xfId="2" applyFont="1" applyFill="1" applyBorder="1" applyAlignment="1" applyProtection="1">
      <alignment horizontal="left" wrapText="1"/>
    </xf>
    <xf numFmtId="0" fontId="19" fillId="3" borderId="7" xfId="2" applyFont="1" applyFill="1" applyBorder="1" applyAlignment="1" applyProtection="1">
      <alignment horizontal="left" wrapText="1"/>
    </xf>
    <xf numFmtId="0" fontId="17" fillId="3" borderId="15" xfId="1" applyFont="1" applyFill="1" applyBorder="1" applyAlignment="1" applyProtection="1">
      <alignment horizontal="center" vertical="center"/>
    </xf>
    <xf numFmtId="0" fontId="21" fillId="4" borderId="21" xfId="0" applyFont="1" applyFill="1" applyBorder="1" applyAlignment="1" applyProtection="1">
      <alignment horizontal="left" vertical="top" wrapText="1"/>
      <protection locked="0"/>
    </xf>
    <xf numFmtId="0" fontId="20" fillId="3" borderId="15" xfId="2" applyFont="1" applyFill="1" applyBorder="1" applyAlignment="1" applyProtection="1">
      <alignment horizontal="center" wrapText="1"/>
    </xf>
    <xf numFmtId="0" fontId="20" fillId="3" borderId="7" xfId="2" applyFont="1" applyFill="1" applyBorder="1" applyAlignment="1" applyProtection="1">
      <alignment horizontal="center" wrapText="1"/>
    </xf>
    <xf numFmtId="0" fontId="17" fillId="3" borderId="8" xfId="1" applyFont="1" applyFill="1" applyBorder="1" applyAlignment="1" applyProtection="1">
      <alignment horizontal="left" vertical="center"/>
    </xf>
    <xf numFmtId="0" fontId="17" fillId="3" borderId="15" xfId="1" applyFont="1" applyFill="1" applyBorder="1" applyAlignment="1" applyProtection="1">
      <alignment horizontal="left" vertical="center"/>
    </xf>
    <xf numFmtId="0" fontId="17" fillId="3" borderId="7" xfId="1" applyFont="1" applyFill="1" applyBorder="1" applyAlignment="1" applyProtection="1">
      <alignment horizontal="left" vertical="center"/>
    </xf>
    <xf numFmtId="0" fontId="32" fillId="3" borderId="15" xfId="2" applyFont="1" applyFill="1" applyBorder="1" applyAlignment="1" applyProtection="1">
      <alignment horizontal="left" vertical="top" wrapText="1"/>
    </xf>
    <xf numFmtId="0" fontId="32" fillId="3" borderId="15" xfId="2" applyFont="1" applyFill="1" applyBorder="1" applyAlignment="1" applyProtection="1">
      <alignment horizontal="left" vertical="top"/>
    </xf>
    <xf numFmtId="0" fontId="32" fillId="3" borderId="7" xfId="2" applyFont="1" applyFill="1" applyBorder="1" applyAlignment="1" applyProtection="1">
      <alignment horizontal="left" vertical="top"/>
    </xf>
    <xf numFmtId="0" fontId="30" fillId="0" borderId="19" xfId="0" applyFont="1" applyBorder="1" applyAlignment="1">
      <alignment horizontal="left" vertical="top" wrapText="1"/>
    </xf>
    <xf numFmtId="0" fontId="30" fillId="0" borderId="18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  <xf numFmtId="0" fontId="30" fillId="0" borderId="20" xfId="0" applyFont="1" applyBorder="1" applyAlignment="1">
      <alignment horizontal="left" vertical="top" wrapText="1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41" fillId="3" borderId="15" xfId="2" applyFont="1" applyFill="1" applyBorder="1" applyAlignment="1" applyProtection="1">
      <alignment horizontal="left" vertical="top" wrapText="1"/>
    </xf>
    <xf numFmtId="0" fontId="22" fillId="3" borderId="15" xfId="2" applyFont="1" applyFill="1" applyBorder="1" applyAlignment="1" applyProtection="1">
      <alignment horizontal="left" vertical="top"/>
    </xf>
    <xf numFmtId="0" fontId="22" fillId="3" borderId="7" xfId="2" applyFont="1" applyFill="1" applyBorder="1" applyAlignment="1" applyProtection="1">
      <alignment horizontal="left" vertical="top"/>
    </xf>
    <xf numFmtId="0" fontId="27" fillId="3" borderId="15" xfId="2" applyFont="1" applyFill="1" applyBorder="1" applyAlignment="1" applyProtection="1">
      <alignment horizontal="left" wrapText="1"/>
    </xf>
    <xf numFmtId="0" fontId="27" fillId="3" borderId="7" xfId="2" applyFont="1" applyFill="1" applyBorder="1" applyAlignment="1" applyProtection="1">
      <alignment horizontal="left" wrapText="1"/>
    </xf>
    <xf numFmtId="3" fontId="21" fillId="4" borderId="15" xfId="0" applyNumberFormat="1" applyFont="1" applyFill="1" applyBorder="1" applyAlignment="1" applyProtection="1">
      <alignment horizontal="left" vertical="top" wrapText="1"/>
      <protection locked="0"/>
    </xf>
    <xf numFmtId="3" fontId="21" fillId="4" borderId="7" xfId="0" applyNumberFormat="1" applyFont="1" applyFill="1" applyBorder="1" applyAlignment="1" applyProtection="1">
      <alignment horizontal="left" vertical="top" wrapText="1"/>
      <protection locked="0"/>
    </xf>
    <xf numFmtId="0" fontId="36" fillId="3" borderId="17" xfId="2" applyFont="1" applyFill="1" applyBorder="1" applyAlignment="1" applyProtection="1">
      <alignment horizontal="left" vertical="top" wrapText="1"/>
    </xf>
    <xf numFmtId="0" fontId="22" fillId="3" borderId="17" xfId="2" applyFont="1" applyFill="1" applyBorder="1" applyAlignment="1" applyProtection="1">
      <alignment horizontal="left" vertical="top" wrapText="1"/>
    </xf>
    <xf numFmtId="0" fontId="22" fillId="3" borderId="22" xfId="2" applyFont="1" applyFill="1" applyBorder="1" applyAlignment="1" applyProtection="1">
      <alignment horizontal="left" vertical="top" wrapText="1"/>
    </xf>
    <xf numFmtId="0" fontId="17" fillId="3" borderId="24" xfId="1" applyFont="1" applyFill="1" applyBorder="1" applyAlignment="1" applyProtection="1">
      <alignment horizontal="center" vertical="center"/>
    </xf>
    <xf numFmtId="0" fontId="17" fillId="3" borderId="19" xfId="1" applyFont="1" applyFill="1" applyBorder="1" applyAlignment="1" applyProtection="1">
      <alignment horizontal="center" vertical="center"/>
    </xf>
    <xf numFmtId="0" fontId="42" fillId="4" borderId="21" xfId="1" applyFont="1" applyFill="1" applyBorder="1" applyAlignment="1" applyProtection="1">
      <alignment horizontal="left" vertical="center"/>
    </xf>
    <xf numFmtId="0" fontId="43" fillId="4" borderId="8" xfId="1" applyFont="1" applyFill="1" applyBorder="1" applyAlignment="1" applyProtection="1">
      <alignment horizontal="left" vertical="top" wrapText="1"/>
      <protection locked="0"/>
    </xf>
    <xf numFmtId="0" fontId="43" fillId="4" borderId="7" xfId="1" applyFont="1" applyFill="1" applyBorder="1" applyAlignment="1" applyProtection="1">
      <alignment horizontal="left" vertical="top" wrapText="1"/>
      <protection locked="0"/>
    </xf>
    <xf numFmtId="0" fontId="17" fillId="3" borderId="24" xfId="1" applyFont="1" applyFill="1" applyBorder="1" applyAlignment="1" applyProtection="1">
      <alignment horizontal="left" vertical="center"/>
    </xf>
    <xf numFmtId="0" fontId="17" fillId="3" borderId="22" xfId="1" applyFont="1" applyFill="1" applyBorder="1" applyAlignment="1" applyProtection="1">
      <alignment horizontal="left" vertical="center"/>
    </xf>
    <xf numFmtId="0" fontId="27" fillId="3" borderId="8" xfId="2" applyFont="1" applyFill="1" applyBorder="1" applyAlignment="1" applyProtection="1">
      <alignment horizontal="left" wrapText="1"/>
    </xf>
    <xf numFmtId="0" fontId="41" fillId="3" borderId="8" xfId="2" applyFont="1" applyFill="1" applyBorder="1" applyAlignment="1" applyProtection="1">
      <alignment horizontal="left" vertical="top" wrapText="1"/>
    </xf>
    <xf numFmtId="0" fontId="36" fillId="3" borderId="7" xfId="2" applyFont="1" applyFill="1" applyBorder="1" applyAlignment="1" applyProtection="1">
      <alignment horizontal="left" vertical="top" wrapText="1"/>
    </xf>
    <xf numFmtId="0" fontId="22" fillId="3" borderId="29" xfId="0" applyFont="1" applyFill="1" applyBorder="1" applyAlignment="1">
      <alignment horizontal="center" vertical="top" wrapText="1"/>
    </xf>
    <xf numFmtId="0" fontId="17" fillId="3" borderId="23" xfId="1" applyFont="1" applyFill="1" applyBorder="1" applyAlignment="1" applyProtection="1">
      <alignment horizontal="center" vertical="center"/>
    </xf>
    <xf numFmtId="0" fontId="17" fillId="3" borderId="29" xfId="1" applyFont="1" applyFill="1" applyBorder="1" applyAlignment="1" applyProtection="1">
      <alignment horizontal="center" vertical="center"/>
    </xf>
    <xf numFmtId="0" fontId="17" fillId="3" borderId="27" xfId="1" applyFont="1" applyFill="1" applyBorder="1" applyAlignment="1" applyProtection="1">
      <alignment horizontal="center" vertical="center"/>
    </xf>
    <xf numFmtId="0" fontId="2" fillId="3" borderId="4" xfId="1" applyFill="1" applyBorder="1" applyAlignment="1" applyProtection="1">
      <alignment horizontal="left" vertical="center"/>
    </xf>
    <xf numFmtId="0" fontId="5" fillId="3" borderId="0" xfId="0" applyFont="1" applyFill="1" applyAlignment="1">
      <alignment horizontal="left" wrapText="1"/>
    </xf>
    <xf numFmtId="0" fontId="5" fillId="3" borderId="0" xfId="0" applyFont="1" applyFill="1"/>
    <xf numFmtId="0" fontId="10" fillId="3" borderId="0" xfId="6" applyFill="1" applyBorder="1" applyAlignment="1" applyProtection="1">
      <alignment horizontal="center"/>
    </xf>
    <xf numFmtId="0" fontId="1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5" fillId="3" borderId="0" xfId="0" applyFont="1" applyFill="1" applyAlignment="1">
      <alignment horizontal="left"/>
    </xf>
    <xf numFmtId="0" fontId="13" fillId="7" borderId="17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left" vertical="center"/>
    </xf>
    <xf numFmtId="0" fontId="13" fillId="7" borderId="15" xfId="0" applyFont="1" applyFill="1" applyBorder="1" applyAlignment="1">
      <alignment horizontal="center" vertical="center"/>
    </xf>
  </cellXfs>
  <cellStyles count="8">
    <cellStyle name="Entrée" xfId="3" builtinId="20"/>
    <cellStyle name="Lien hypertexte" xfId="6" builtinId="8"/>
    <cellStyle name="Milliers" xfId="7" builtinId="3"/>
    <cellStyle name="Monétaire" xfId="4" builtinId="4"/>
    <cellStyle name="Normal" xfId="0" builtinId="0"/>
    <cellStyle name="Pourcentage" xfId="5" builtinId="5"/>
    <cellStyle name="Titre" xfId="1" builtinId="15"/>
    <cellStyle name="Titre 1" xfId="2" builtinId="16"/>
  </cellStyles>
  <dxfs count="0"/>
  <tableStyles count="0" defaultTableStyle="TableStyleMedium2" defaultPivotStyle="PivotStyleLight16"/>
  <colors>
    <mruColors>
      <color rgb="FF9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174171</xdr:colOff>
          <xdr:row>11</xdr:row>
          <xdr:rowOff>32657</xdr:rowOff>
        </xdr:from>
        <xdr:to>
          <xdr:col>5</xdr:col>
          <xdr:colOff>381000</xdr:colOff>
          <xdr:row>11</xdr:row>
          <xdr:rowOff>288471</xdr:rowOff>
        </xdr:to>
        <xdr:sp macro="" textlink="">
          <xdr:nvSpPr>
            <xdr:cNvPr id="132107" name="Check Box 11" hidden="1">
              <a:extLst>
                <a:ext uri="{63B3BB69-23CF-44E3-9099-C40C66FF867C}">
                  <a14:compatExt spid="_x0000_s132107"/>
                </a:ext>
                <a:ext uri="{FF2B5EF4-FFF2-40B4-BE49-F238E27FC236}">
                  <a16:creationId xmlns:a16="http://schemas.microsoft.com/office/drawing/2014/main" id="{00000000-0008-0000-0100-00000B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206829</xdr:colOff>
          <xdr:row>3</xdr:row>
          <xdr:rowOff>381000</xdr:rowOff>
        </xdr:from>
        <xdr:to>
          <xdr:col>6</xdr:col>
          <xdr:colOff>386443</xdr:colOff>
          <xdr:row>4</xdr:row>
          <xdr:rowOff>195943</xdr:rowOff>
        </xdr:to>
        <xdr:sp macro="" textlink="">
          <xdr:nvSpPr>
            <xdr:cNvPr id="132108" name="Check Box 12" hidden="1">
              <a:extLst>
                <a:ext uri="{63B3BB69-23CF-44E3-9099-C40C66FF867C}">
                  <a14:compatExt spid="_x0000_s132108"/>
                </a:ext>
                <a:ext uri="{FF2B5EF4-FFF2-40B4-BE49-F238E27FC236}">
                  <a16:creationId xmlns:a16="http://schemas.microsoft.com/office/drawing/2014/main" id="{00000000-0008-0000-0100-00000C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157843</xdr:colOff>
          <xdr:row>11</xdr:row>
          <xdr:rowOff>21771</xdr:rowOff>
        </xdr:from>
        <xdr:to>
          <xdr:col>6</xdr:col>
          <xdr:colOff>364671</xdr:colOff>
          <xdr:row>11</xdr:row>
          <xdr:rowOff>288471</xdr:rowOff>
        </xdr:to>
        <xdr:sp macro="" textlink="">
          <xdr:nvSpPr>
            <xdr:cNvPr id="132109" name="Check Box 13" hidden="1">
              <a:extLst>
                <a:ext uri="{63B3BB69-23CF-44E3-9099-C40C66FF867C}">
                  <a14:compatExt spid="_x0000_s132109"/>
                </a:ext>
                <a:ext uri="{FF2B5EF4-FFF2-40B4-BE49-F238E27FC236}">
                  <a16:creationId xmlns:a16="http://schemas.microsoft.com/office/drawing/2014/main" id="{00000000-0008-0000-0100-00000D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146957</xdr:colOff>
          <xdr:row>3</xdr:row>
          <xdr:rowOff>397329</xdr:rowOff>
        </xdr:from>
        <xdr:to>
          <xdr:col>5</xdr:col>
          <xdr:colOff>364671</xdr:colOff>
          <xdr:row>4</xdr:row>
          <xdr:rowOff>212271</xdr:rowOff>
        </xdr:to>
        <xdr:sp macro="" textlink="">
          <xdr:nvSpPr>
            <xdr:cNvPr id="132110" name="Check Box 14" hidden="1">
              <a:extLst>
                <a:ext uri="{63B3BB69-23CF-44E3-9099-C40C66FF867C}">
                  <a14:compatExt spid="_x0000_s132110"/>
                </a:ext>
                <a:ext uri="{FF2B5EF4-FFF2-40B4-BE49-F238E27FC236}">
                  <a16:creationId xmlns:a16="http://schemas.microsoft.com/office/drawing/2014/main" id="{00000000-0008-0000-0100-00000E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81643</xdr:colOff>
          <xdr:row>4</xdr:row>
          <xdr:rowOff>38100</xdr:rowOff>
        </xdr:from>
        <xdr:to>
          <xdr:col>2</xdr:col>
          <xdr:colOff>108857</xdr:colOff>
          <xdr:row>4</xdr:row>
          <xdr:rowOff>310243</xdr:rowOff>
        </xdr:to>
        <xdr:sp macro="" textlink="">
          <xdr:nvSpPr>
            <xdr:cNvPr id="144398" name="Check Box 14" hidden="1">
              <a:extLst>
                <a:ext uri="{63B3BB69-23CF-44E3-9099-C40C66FF867C}">
                  <a14:compatExt spid="_x0000_s144398"/>
                </a:ext>
                <a:ext uri="{FF2B5EF4-FFF2-40B4-BE49-F238E27FC236}">
                  <a16:creationId xmlns:a16="http://schemas.microsoft.com/office/drawing/2014/main" id="{00000000-0008-0000-0800-00000E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81643</xdr:colOff>
          <xdr:row>5</xdr:row>
          <xdr:rowOff>38100</xdr:rowOff>
        </xdr:from>
        <xdr:to>
          <xdr:col>2</xdr:col>
          <xdr:colOff>108857</xdr:colOff>
          <xdr:row>5</xdr:row>
          <xdr:rowOff>310243</xdr:rowOff>
        </xdr:to>
        <xdr:sp macro="" textlink="">
          <xdr:nvSpPr>
            <xdr:cNvPr id="144399" name="Check Box 15" hidden="1">
              <a:extLst>
                <a:ext uri="{63B3BB69-23CF-44E3-9099-C40C66FF867C}">
                  <a14:compatExt spid="_x0000_s144399"/>
                </a:ext>
                <a:ext uri="{FF2B5EF4-FFF2-40B4-BE49-F238E27FC236}">
                  <a16:creationId xmlns:a16="http://schemas.microsoft.com/office/drawing/2014/main" id="{00000000-0008-0000-0800-00000F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81643</xdr:colOff>
          <xdr:row>6</xdr:row>
          <xdr:rowOff>38100</xdr:rowOff>
        </xdr:from>
        <xdr:to>
          <xdr:col>2</xdr:col>
          <xdr:colOff>108857</xdr:colOff>
          <xdr:row>6</xdr:row>
          <xdr:rowOff>310243</xdr:rowOff>
        </xdr:to>
        <xdr:sp macro="" textlink="">
          <xdr:nvSpPr>
            <xdr:cNvPr id="144400" name="Check Box 16" hidden="1">
              <a:extLst>
                <a:ext uri="{63B3BB69-23CF-44E3-9099-C40C66FF867C}">
                  <a14:compatExt spid="_x0000_s144400"/>
                </a:ext>
                <a:ext uri="{FF2B5EF4-FFF2-40B4-BE49-F238E27FC236}">
                  <a16:creationId xmlns:a16="http://schemas.microsoft.com/office/drawing/2014/main" id="{00000000-0008-0000-0800-000010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81643</xdr:colOff>
          <xdr:row>7</xdr:row>
          <xdr:rowOff>38100</xdr:rowOff>
        </xdr:from>
        <xdr:to>
          <xdr:col>2</xdr:col>
          <xdr:colOff>108857</xdr:colOff>
          <xdr:row>7</xdr:row>
          <xdr:rowOff>310243</xdr:rowOff>
        </xdr:to>
        <xdr:sp macro="" textlink="">
          <xdr:nvSpPr>
            <xdr:cNvPr id="144401" name="Check Box 17" hidden="1">
              <a:extLst>
                <a:ext uri="{63B3BB69-23CF-44E3-9099-C40C66FF867C}">
                  <a14:compatExt spid="_x0000_s144401"/>
                </a:ext>
                <a:ext uri="{FF2B5EF4-FFF2-40B4-BE49-F238E27FC236}">
                  <a16:creationId xmlns:a16="http://schemas.microsoft.com/office/drawing/2014/main" id="{00000000-0008-0000-0800-00001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9</xdr:row>
          <xdr:rowOff>223157</xdr:rowOff>
        </xdr:from>
        <xdr:to>
          <xdr:col>2</xdr:col>
          <xdr:colOff>914400</xdr:colOff>
          <xdr:row>10</xdr:row>
          <xdr:rowOff>32657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A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10</xdr:row>
          <xdr:rowOff>76200</xdr:rowOff>
        </xdr:from>
        <xdr:to>
          <xdr:col>2</xdr:col>
          <xdr:colOff>914400</xdr:colOff>
          <xdr:row>11</xdr:row>
          <xdr:rowOff>32657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A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programmes@bassaintlaurent.ca" TargetMode="Externa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6E430-015A-46A9-80FC-31FE7359A170}">
  <sheetPr codeName="Feuil11">
    <tabColor theme="4"/>
    <pageSetUpPr fitToPage="1"/>
  </sheetPr>
  <dimension ref="A1:C26"/>
  <sheetViews>
    <sheetView showGridLines="0" tabSelected="1" topLeftCell="A2" zoomScale="98" zoomScaleNormal="98" workbookViewId="0">
      <selection activeCell="B7" sqref="B7"/>
    </sheetView>
  </sheetViews>
  <sheetFormatPr baseColWidth="10" defaultColWidth="10.84375" defaultRowHeight="23.15" x14ac:dyDescent="0.4"/>
  <cols>
    <col min="1" max="1" width="3.3046875" style="28" customWidth="1"/>
    <col min="2" max="2" width="84.3046875" style="28" customWidth="1"/>
    <col min="3" max="3" width="1.3046875" style="32" customWidth="1"/>
    <col min="4" max="4" width="11.3046875" style="28" customWidth="1"/>
    <col min="5" max="16384" width="10.84375" style="28"/>
  </cols>
  <sheetData>
    <row r="1" spans="1:3" s="26" customFormat="1" ht="48.75" customHeight="1" x14ac:dyDescent="0.4">
      <c r="A1" s="43"/>
      <c r="B1" s="139" t="s">
        <v>0</v>
      </c>
      <c r="C1" s="1"/>
    </row>
    <row r="2" spans="1:3" ht="28.5" customHeight="1" x14ac:dyDescent="0.5">
      <c r="A2" s="189"/>
      <c r="B2" s="51" t="s">
        <v>1</v>
      </c>
      <c r="C2" s="39"/>
    </row>
    <row r="3" spans="1:3" ht="28.2" customHeight="1" x14ac:dyDescent="0.4">
      <c r="A3" s="179" t="s">
        <v>2</v>
      </c>
      <c r="B3" s="181" t="s">
        <v>3</v>
      </c>
      <c r="C3" s="27"/>
    </row>
    <row r="4" spans="1:3" ht="142.94999999999999" customHeight="1" x14ac:dyDescent="0.4">
      <c r="A4" s="179"/>
      <c r="B4" s="276" t="s">
        <v>4</v>
      </c>
      <c r="C4" s="27"/>
    </row>
    <row r="5" spans="1:3" customFormat="1" ht="6" customHeight="1" x14ac:dyDescent="0.4">
      <c r="A5" s="47"/>
      <c r="B5" s="187"/>
      <c r="C5" s="43"/>
    </row>
    <row r="6" spans="1:3" ht="34.950000000000003" customHeight="1" x14ac:dyDescent="0.4">
      <c r="A6" s="180" t="s">
        <v>5</v>
      </c>
      <c r="B6" s="182" t="s">
        <v>6</v>
      </c>
      <c r="C6" s="27"/>
    </row>
    <row r="7" spans="1:3" ht="58.2" customHeight="1" x14ac:dyDescent="0.4">
      <c r="A7" s="180"/>
      <c r="B7" s="183" t="s">
        <v>1942</v>
      </c>
      <c r="C7" s="27"/>
    </row>
    <row r="8" spans="1:3" ht="11.7" customHeight="1" x14ac:dyDescent="0.5">
      <c r="A8" s="190"/>
      <c r="B8" s="188"/>
      <c r="C8" s="27"/>
    </row>
    <row r="9" spans="1:3" ht="18" customHeight="1" x14ac:dyDescent="0.4">
      <c r="A9" s="180" t="s">
        <v>7</v>
      </c>
      <c r="B9" s="182" t="s">
        <v>8</v>
      </c>
      <c r="C9" s="27"/>
    </row>
    <row r="10" spans="1:3" ht="23.7" customHeight="1" x14ac:dyDescent="0.5">
      <c r="A10" s="190"/>
      <c r="B10" s="188"/>
      <c r="C10" s="27"/>
    </row>
    <row r="11" spans="1:3" ht="18.649999999999999" customHeight="1" x14ac:dyDescent="0.4">
      <c r="A11" s="180" t="s">
        <v>9</v>
      </c>
      <c r="B11" s="182" t="s">
        <v>10</v>
      </c>
      <c r="C11" s="27"/>
    </row>
    <row r="12" spans="1:3" ht="18" customHeight="1" x14ac:dyDescent="0.5">
      <c r="A12" s="190"/>
      <c r="B12" s="188"/>
      <c r="C12" s="27"/>
    </row>
    <row r="13" spans="1:3" ht="18" customHeight="1" x14ac:dyDescent="0.4">
      <c r="A13" s="180" t="s">
        <v>11</v>
      </c>
      <c r="B13" s="182" t="s">
        <v>12</v>
      </c>
      <c r="C13" s="27"/>
    </row>
    <row r="14" spans="1:3" ht="16.2" customHeight="1" x14ac:dyDescent="0.5">
      <c r="A14" s="190"/>
      <c r="B14" s="188"/>
      <c r="C14" s="27"/>
    </row>
    <row r="15" spans="1:3" ht="33" customHeight="1" x14ac:dyDescent="0.4">
      <c r="A15" s="295" t="s">
        <v>13</v>
      </c>
      <c r="B15" s="184" t="s">
        <v>14</v>
      </c>
      <c r="C15" s="27"/>
    </row>
    <row r="16" spans="1:3" ht="18.649999999999999" customHeight="1" x14ac:dyDescent="0.4">
      <c r="A16" s="29"/>
      <c r="B16" s="184" t="s">
        <v>15</v>
      </c>
      <c r="C16" s="27"/>
    </row>
    <row r="17" spans="1:3" ht="91.95" customHeight="1" x14ac:dyDescent="0.4">
      <c r="A17" s="29"/>
      <c r="B17" s="185" t="s">
        <v>16</v>
      </c>
      <c r="C17" s="27"/>
    </row>
    <row r="18" spans="1:3" ht="16.2" customHeight="1" x14ac:dyDescent="0.5">
      <c r="A18" s="2"/>
      <c r="B18" s="186"/>
      <c r="C18" s="27"/>
    </row>
    <row r="19" spans="1:3" ht="43.5" customHeight="1" x14ac:dyDescent="0.4">
      <c r="A19" s="30"/>
      <c r="B19" s="30"/>
      <c r="C19" s="31"/>
    </row>
    <row r="20" spans="1:3" ht="54.75" customHeight="1" x14ac:dyDescent="0.4">
      <c r="A20" s="30"/>
      <c r="B20" s="30"/>
      <c r="C20" s="31"/>
    </row>
    <row r="21" spans="1:3" ht="11.25" customHeight="1" x14ac:dyDescent="0.4">
      <c r="A21" s="30"/>
      <c r="B21" s="30"/>
      <c r="C21" s="31"/>
    </row>
    <row r="22" spans="1:3" ht="27.75" customHeight="1" x14ac:dyDescent="0.4">
      <c r="A22" s="30"/>
      <c r="B22" s="30"/>
      <c r="C22" s="31"/>
    </row>
    <row r="23" spans="1:3" ht="27.65" customHeight="1" x14ac:dyDescent="0.4">
      <c r="A23" s="30"/>
      <c r="B23" s="30"/>
      <c r="C23" s="31"/>
    </row>
    <row r="24" spans="1:3" ht="34.200000000000003" customHeight="1" x14ac:dyDescent="0.4">
      <c r="A24" s="30"/>
      <c r="B24" s="30"/>
      <c r="C24" s="31"/>
    </row>
    <row r="25" spans="1:3" ht="118.5" customHeight="1" x14ac:dyDescent="0.4">
      <c r="A25" s="30"/>
      <c r="B25" s="30"/>
      <c r="C25" s="31"/>
    </row>
    <row r="26" spans="1:3" s="30" customFormat="1" x14ac:dyDescent="0.4">
      <c r="A26" s="28"/>
      <c r="B26" s="28"/>
      <c r="C26" s="32"/>
    </row>
  </sheetData>
  <sheetProtection algorithmName="SHA-512" hashValue="G2Df9vMlUz9gT+8fRc+2PEfr0O2kRNigIHftlKpkd6LEXQpNwEzstWBCYqBE4X0i3HVJRc5N8lKxV8YFc3ZJJw==" saltValue="0g/OxZE7agc7YI2+uOWeTw==" spinCount="100000" sheet="1" formatRows="0" selectLockedCells="1"/>
  <pageMargins left="0.7" right="0.7" top="0.75" bottom="0.75" header="0.3" footer="0.3"/>
  <pageSetup paperSize="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AC04-51DE-4E97-9F7C-C17C5D08CE19}">
  <sheetPr codeName="Feuil14">
    <tabColor theme="4"/>
    <pageSetUpPr fitToPage="1"/>
  </sheetPr>
  <dimension ref="A1:AO32"/>
  <sheetViews>
    <sheetView showGridLines="0" topLeftCell="A2" zoomScale="80" zoomScaleNormal="80" workbookViewId="0">
      <selection activeCell="B11" sqref="B11"/>
    </sheetView>
  </sheetViews>
  <sheetFormatPr baseColWidth="10" defaultColWidth="11.3046875" defaultRowHeight="22.3" outlineLevelCol="2" x14ac:dyDescent="0.35"/>
  <cols>
    <col min="1" max="1" width="3.3046875" style="43" customWidth="1"/>
    <col min="2" max="2" width="41.3046875" style="38" customWidth="1"/>
    <col min="3" max="4" width="20.69140625" style="38" customWidth="1"/>
    <col min="5" max="5" width="3.3046875" style="38" customWidth="1"/>
    <col min="6" max="6" width="99.69140625" style="38" hidden="1" customWidth="1" outlineLevel="2"/>
    <col min="7" max="7" width="23.69140625" style="38" hidden="1" customWidth="1" outlineLevel="1"/>
    <col min="8" max="8" width="3.3046875" style="163" hidden="1" customWidth="1" outlineLevel="1"/>
    <col min="9" max="9" width="3.3046875" style="38" customWidth="1" collapsed="1"/>
    <col min="10" max="16384" width="11.3046875" style="38"/>
  </cols>
  <sheetData>
    <row r="1" spans="1:41" ht="52.5" customHeight="1" x14ac:dyDescent="0.5">
      <c r="A1" s="359"/>
      <c r="B1" s="49" t="s">
        <v>0</v>
      </c>
      <c r="C1" s="49"/>
      <c r="D1" s="49"/>
      <c r="E1" s="85"/>
      <c r="F1" s="85" t="s">
        <v>0</v>
      </c>
      <c r="G1" s="86"/>
      <c r="H1" s="156"/>
    </row>
    <row r="2" spans="1:41" ht="28.5" customHeight="1" x14ac:dyDescent="0.5">
      <c r="A2" s="360"/>
      <c r="B2" s="50" t="s">
        <v>152</v>
      </c>
      <c r="C2" s="50"/>
      <c r="D2" s="50"/>
      <c r="E2" s="56"/>
      <c r="F2" s="120" t="s">
        <v>18</v>
      </c>
      <c r="G2" s="47"/>
      <c r="H2" s="157"/>
    </row>
    <row r="3" spans="1:41" ht="33" customHeight="1" x14ac:dyDescent="0.5">
      <c r="A3" s="360"/>
      <c r="B3" s="55" t="s">
        <v>153</v>
      </c>
      <c r="C3" s="54"/>
      <c r="D3" s="54"/>
      <c r="E3" s="56"/>
      <c r="F3" s="165"/>
      <c r="G3" s="75"/>
      <c r="H3" s="157"/>
    </row>
    <row r="4" spans="1:41" ht="33" customHeight="1" x14ac:dyDescent="0.5">
      <c r="A4" s="360"/>
      <c r="B4" s="97" t="s">
        <v>154</v>
      </c>
      <c r="C4" s="52" t="s">
        <v>155</v>
      </c>
      <c r="D4" s="164" t="s">
        <v>156</v>
      </c>
      <c r="E4" s="56"/>
      <c r="F4" s="166" t="s">
        <v>157</v>
      </c>
      <c r="G4" s="162"/>
      <c r="H4" s="157"/>
    </row>
    <row r="5" spans="1:41" ht="33" customHeight="1" x14ac:dyDescent="0.5">
      <c r="A5" s="360"/>
      <c r="B5" s="213" t="s">
        <v>158</v>
      </c>
      <c r="C5" s="259"/>
      <c r="D5" s="259"/>
      <c r="E5" s="56"/>
      <c r="F5" s="137"/>
      <c r="G5" s="39"/>
      <c r="H5" s="157"/>
    </row>
    <row r="6" spans="1:41" ht="33" customHeight="1" x14ac:dyDescent="0.5">
      <c r="A6" s="360"/>
      <c r="B6" s="214"/>
      <c r="C6" s="259"/>
      <c r="D6" s="259"/>
      <c r="E6" s="56"/>
      <c r="F6" s="137"/>
      <c r="G6" s="39"/>
      <c r="H6" s="157"/>
    </row>
    <row r="7" spans="1:41" ht="33" customHeight="1" x14ac:dyDescent="0.5">
      <c r="A7" s="360"/>
      <c r="B7" s="214"/>
      <c r="C7" s="259"/>
      <c r="D7" s="259"/>
      <c r="E7" s="56"/>
      <c r="F7" s="137"/>
      <c r="G7" s="39"/>
      <c r="H7" s="157"/>
    </row>
    <row r="8" spans="1:41" ht="33" customHeight="1" x14ac:dyDescent="0.5">
      <c r="A8" s="360"/>
      <c r="B8" s="214"/>
      <c r="C8" s="259"/>
      <c r="D8" s="259"/>
      <c r="E8" s="56"/>
      <c r="F8" s="145" t="s">
        <v>31</v>
      </c>
      <c r="G8" s="39"/>
      <c r="H8" s="157"/>
    </row>
    <row r="9" spans="1:41" ht="33" customHeight="1" x14ac:dyDescent="0.5">
      <c r="A9" s="360"/>
      <c r="B9" s="214"/>
      <c r="C9" s="259"/>
      <c r="D9" s="259"/>
      <c r="E9" s="56"/>
      <c r="F9" s="303"/>
      <c r="G9" s="39"/>
      <c r="H9" s="157"/>
    </row>
    <row r="10" spans="1:41" ht="33" customHeight="1" x14ac:dyDescent="0.5">
      <c r="A10" s="360"/>
      <c r="B10" s="214"/>
      <c r="C10" s="259"/>
      <c r="D10" s="259"/>
      <c r="E10" s="56"/>
      <c r="F10" s="304"/>
      <c r="G10" s="39"/>
      <c r="H10" s="157"/>
    </row>
    <row r="11" spans="1:41" ht="33" customHeight="1" x14ac:dyDescent="0.5">
      <c r="A11" s="360"/>
      <c r="B11" s="214"/>
      <c r="C11" s="259"/>
      <c r="D11" s="259"/>
      <c r="E11" s="200"/>
      <c r="F11" s="305"/>
      <c r="G11" s="39"/>
      <c r="H11" s="157"/>
    </row>
    <row r="12" spans="1:41" ht="33" customHeight="1" x14ac:dyDescent="0.5">
      <c r="A12" s="360"/>
      <c r="B12" s="214"/>
      <c r="C12" s="259"/>
      <c r="D12" s="259"/>
      <c r="E12" s="200"/>
      <c r="F12" s="39"/>
      <c r="G12" s="39"/>
      <c r="H12" s="157"/>
    </row>
    <row r="13" spans="1:41" ht="33" customHeight="1" x14ac:dyDescent="0.5">
      <c r="A13" s="360"/>
      <c r="B13" s="214"/>
      <c r="C13" s="259"/>
      <c r="D13" s="259"/>
      <c r="E13" s="200"/>
      <c r="F13" s="39"/>
      <c r="G13" s="39"/>
      <c r="H13" s="157"/>
    </row>
    <row r="14" spans="1:41" ht="33" customHeight="1" x14ac:dyDescent="0.5">
      <c r="A14" s="361"/>
      <c r="B14" s="213" t="s">
        <v>159</v>
      </c>
      <c r="C14" s="259"/>
      <c r="D14" s="259"/>
      <c r="E14" s="200"/>
      <c r="F14" s="39"/>
      <c r="G14" s="39"/>
      <c r="H14" s="157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</row>
    <row r="15" spans="1:41" s="75" customFormat="1" ht="23.7" customHeight="1" x14ac:dyDescent="0.5">
      <c r="A15" s="44"/>
      <c r="B15" s="45"/>
      <c r="C15" s="45"/>
      <c r="D15" s="45"/>
      <c r="E15" s="187"/>
      <c r="F15" s="45"/>
      <c r="G15" s="45"/>
      <c r="H15" s="178"/>
      <c r="I15" s="152"/>
      <c r="J15" s="38"/>
      <c r="K15" s="152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</row>
    <row r="16" spans="1:41" x14ac:dyDescent="0.35">
      <c r="A16" s="76"/>
      <c r="F16" s="152"/>
      <c r="G16" s="152"/>
      <c r="H16" s="152"/>
      <c r="I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</row>
    <row r="17" spans="1:41" s="75" customFormat="1" x14ac:dyDescent="0.5">
      <c r="A17" s="76"/>
      <c r="B17" s="38"/>
      <c r="C17" s="38"/>
      <c r="D17" s="38"/>
      <c r="E17" s="38"/>
      <c r="F17" s="195"/>
      <c r="G17" s="152"/>
      <c r="H17" s="152"/>
      <c r="I17" s="152"/>
      <c r="J17" s="38"/>
      <c r="K17" s="152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</row>
    <row r="18" spans="1:41" s="75" customFormat="1" x14ac:dyDescent="0.5">
      <c r="A18" s="76"/>
      <c r="B18" s="38"/>
      <c r="C18" s="38"/>
      <c r="D18" s="38"/>
      <c r="E18" s="38"/>
      <c r="F18" s="195"/>
      <c r="G18" s="152"/>
      <c r="H18" s="152"/>
      <c r="I18" s="152"/>
      <c r="J18" s="38"/>
      <c r="K18" s="152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</row>
    <row r="19" spans="1:41" x14ac:dyDescent="0.35">
      <c r="A19" s="76"/>
      <c r="F19" s="152"/>
      <c r="G19" s="152"/>
      <c r="H19" s="152"/>
      <c r="I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</row>
    <row r="20" spans="1:41" x14ac:dyDescent="0.35">
      <c r="A20" s="76"/>
      <c r="F20" s="152"/>
      <c r="G20" s="152"/>
      <c r="H20" s="152"/>
      <c r="I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</row>
    <row r="21" spans="1:41" s="75" customFormat="1" ht="43.2" customHeight="1" x14ac:dyDescent="0.5">
      <c r="A21" s="76"/>
      <c r="B21" s="38"/>
      <c r="C21" s="38"/>
      <c r="D21" s="38"/>
      <c r="E21" s="38"/>
      <c r="F21" s="152"/>
      <c r="G21" s="38"/>
      <c r="H21" s="152"/>
      <c r="I21" s="152"/>
      <c r="J21" s="38"/>
      <c r="K21" s="152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</row>
    <row r="22" spans="1:41" x14ac:dyDescent="0.35">
      <c r="A22" s="76"/>
      <c r="H22" s="38"/>
      <c r="I22" s="152"/>
    </row>
    <row r="23" spans="1:41" x14ac:dyDescent="0.35">
      <c r="A23" s="76"/>
      <c r="H23" s="38"/>
      <c r="I23" s="152"/>
    </row>
    <row r="24" spans="1:41" ht="22.95" customHeight="1" x14ac:dyDescent="0.35">
      <c r="A24" s="76"/>
      <c r="H24" s="38"/>
      <c r="I24" s="152"/>
    </row>
    <row r="25" spans="1:41" x14ac:dyDescent="0.35">
      <c r="A25" s="76"/>
      <c r="H25" s="38"/>
      <c r="I25" s="152"/>
    </row>
    <row r="26" spans="1:41" x14ac:dyDescent="0.35">
      <c r="A26" s="76"/>
      <c r="H26" s="38"/>
      <c r="I26" s="152"/>
    </row>
    <row r="27" spans="1:41" x14ac:dyDescent="0.35">
      <c r="A27" s="76"/>
      <c r="H27" s="38"/>
      <c r="I27" s="152"/>
    </row>
    <row r="28" spans="1:41" x14ac:dyDescent="0.35">
      <c r="A28" s="76"/>
      <c r="H28" s="38"/>
      <c r="I28" s="152"/>
    </row>
    <row r="29" spans="1:41" x14ac:dyDescent="0.35">
      <c r="A29" s="76"/>
      <c r="H29" s="38"/>
    </row>
    <row r="30" spans="1:41" x14ac:dyDescent="0.35">
      <c r="A30" s="76"/>
      <c r="H30" s="38"/>
    </row>
    <row r="31" spans="1:41" x14ac:dyDescent="0.35">
      <c r="A31" s="76"/>
      <c r="H31" s="38"/>
    </row>
    <row r="32" spans="1:41" x14ac:dyDescent="0.35">
      <c r="A32" s="76"/>
      <c r="H32" s="38"/>
    </row>
  </sheetData>
  <sheetProtection algorithmName="SHA-512" hashValue="1x74wyIV1cjJeTJamC2Aiz38fD88ONQSZNkzLzcxvEptD5oKl5BUnQLfth6c0V+SWwGL5VolYWjBAOqCNJGyRw==" saltValue="678bq0MVl+6BKRiYvnxlzQ==" spinCount="100000" sheet="1" formatRows="0" selectLockedCells="1"/>
  <dataConsolidate/>
  <mergeCells count="2">
    <mergeCell ref="F9:F11"/>
    <mergeCell ref="A1:A14"/>
  </mergeCells>
  <dataValidations count="1">
    <dataValidation type="list" allowBlank="1" showInputMessage="1" showErrorMessage="1" prompt="Choisir" sqref="G4" xr:uid="{95894C2A-9DF3-4370-AD92-7DD1857B7CAC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E37A-6424-4F3A-A5E7-C355E254A897}">
  <sheetPr codeName="Feuil31">
    <tabColor theme="4"/>
    <pageSetUpPr fitToPage="1"/>
  </sheetPr>
  <dimension ref="A1:I18"/>
  <sheetViews>
    <sheetView showGridLines="0" zoomScaleNormal="100" workbookViewId="0">
      <selection activeCell="D3" sqref="D3"/>
    </sheetView>
  </sheetViews>
  <sheetFormatPr baseColWidth="10" defaultColWidth="10.84375" defaultRowHeight="14.6" x14ac:dyDescent="0.4"/>
  <cols>
    <col min="1" max="2" width="1.07421875" style="3" customWidth="1"/>
    <col min="3" max="3" width="16.53515625" style="3" customWidth="1"/>
    <col min="4" max="4" width="25" style="3" customWidth="1"/>
    <col min="5" max="6" width="10.84375" style="3"/>
    <col min="7" max="7" width="72.69140625" style="3" customWidth="1"/>
    <col min="8" max="9" width="1.3046875" style="3" customWidth="1"/>
    <col min="10" max="16384" width="10.84375" style="3"/>
  </cols>
  <sheetData>
    <row r="1" spans="1:9" ht="44.15" customHeight="1" thickBot="1" x14ac:dyDescent="0.45">
      <c r="A1" s="34"/>
      <c r="B1" s="35"/>
      <c r="C1" s="362" t="s">
        <v>160</v>
      </c>
      <c r="D1" s="362"/>
      <c r="E1" s="362"/>
      <c r="F1" s="362"/>
      <c r="G1" s="362"/>
      <c r="H1" s="35"/>
      <c r="I1" s="34"/>
    </row>
    <row r="2" spans="1:9" ht="23.25" customHeight="1" thickTop="1" x14ac:dyDescent="0.4">
      <c r="A2" s="34"/>
      <c r="B2" s="35"/>
      <c r="C2" s="33"/>
      <c r="D2" s="35"/>
      <c r="E2" s="35"/>
      <c r="F2" s="35"/>
      <c r="G2" s="35"/>
      <c r="H2" s="35"/>
      <c r="I2" s="34"/>
    </row>
    <row r="3" spans="1:9" x14ac:dyDescent="0.4">
      <c r="A3" s="34"/>
      <c r="B3" s="35"/>
      <c r="C3" s="36" t="s">
        <v>161</v>
      </c>
      <c r="D3" s="6"/>
      <c r="E3" s="37" t="s">
        <v>162</v>
      </c>
      <c r="F3" s="35"/>
      <c r="G3" s="35"/>
      <c r="H3" s="35"/>
      <c r="I3" s="34"/>
    </row>
    <row r="4" spans="1:9" x14ac:dyDescent="0.4">
      <c r="A4" s="34"/>
      <c r="B4" s="35"/>
      <c r="C4" s="35"/>
      <c r="D4" s="35"/>
      <c r="E4" s="35"/>
      <c r="F4" s="35"/>
      <c r="G4" s="35"/>
      <c r="H4" s="35"/>
      <c r="I4" s="34"/>
    </row>
    <row r="5" spans="1:9" ht="34.5" customHeight="1" x14ac:dyDescent="0.4">
      <c r="A5" s="34"/>
      <c r="B5" s="35"/>
      <c r="C5" s="363" t="s">
        <v>163</v>
      </c>
      <c r="D5" s="363"/>
      <c r="E5" s="363"/>
      <c r="F5" s="363"/>
      <c r="G5" s="363"/>
      <c r="H5" s="35"/>
      <c r="I5" s="34"/>
    </row>
    <row r="6" spans="1:9" ht="18.649999999999999" customHeight="1" x14ac:dyDescent="0.4">
      <c r="A6" s="34"/>
      <c r="B6" s="35"/>
      <c r="C6" s="367" t="s">
        <v>164</v>
      </c>
      <c r="D6" s="367"/>
      <c r="E6" s="367"/>
      <c r="F6" s="367"/>
      <c r="G6" s="367"/>
      <c r="H6" s="35"/>
      <c r="I6" s="34"/>
    </row>
    <row r="7" spans="1:9" ht="51" customHeight="1" x14ac:dyDescent="0.4">
      <c r="A7" s="34"/>
      <c r="B7" s="35"/>
      <c r="C7" s="363" t="s">
        <v>165</v>
      </c>
      <c r="D7" s="363"/>
      <c r="E7" s="363"/>
      <c r="F7" s="363"/>
      <c r="G7" s="363"/>
      <c r="H7" s="35"/>
      <c r="I7" s="34"/>
    </row>
    <row r="8" spans="1:9" ht="16.5" customHeight="1" x14ac:dyDescent="0.4">
      <c r="A8" s="34"/>
      <c r="B8" s="35"/>
      <c r="C8" s="367" t="s">
        <v>166</v>
      </c>
      <c r="D8" s="367"/>
      <c r="E8" s="367"/>
      <c r="F8" s="367"/>
      <c r="G8" s="367"/>
      <c r="H8" s="35"/>
      <c r="I8" s="34"/>
    </row>
    <row r="9" spans="1:9" ht="18" customHeight="1" x14ac:dyDescent="0.4">
      <c r="A9" s="34"/>
      <c r="B9" s="35"/>
      <c r="C9" s="363" t="s">
        <v>167</v>
      </c>
      <c r="D9" s="363"/>
      <c r="E9" s="363"/>
      <c r="F9" s="363"/>
      <c r="G9" s="363"/>
      <c r="H9" s="35"/>
      <c r="I9" s="34"/>
    </row>
    <row r="10" spans="1:9" ht="35.25" customHeight="1" x14ac:dyDescent="0.4">
      <c r="A10" s="34"/>
      <c r="B10" s="35"/>
      <c r="C10" s="35"/>
      <c r="D10" s="35" t="s">
        <v>168</v>
      </c>
      <c r="E10" s="35"/>
      <c r="F10" s="35"/>
      <c r="G10" s="35"/>
      <c r="H10" s="35"/>
      <c r="I10" s="34"/>
    </row>
    <row r="11" spans="1:9" ht="24" customHeight="1" x14ac:dyDescent="0.4">
      <c r="A11" s="34"/>
      <c r="B11" s="35"/>
      <c r="C11" s="35"/>
      <c r="D11" s="368" t="s">
        <v>169</v>
      </c>
      <c r="E11" s="368"/>
      <c r="F11" s="368"/>
      <c r="G11" s="368"/>
      <c r="H11" s="35"/>
      <c r="I11" s="34"/>
    </row>
    <row r="12" spans="1:9" ht="34.200000000000003" customHeight="1" x14ac:dyDescent="0.4">
      <c r="A12" s="34"/>
      <c r="B12" s="35"/>
      <c r="C12" s="35"/>
      <c r="D12" s="363"/>
      <c r="E12" s="363"/>
      <c r="F12" s="363"/>
      <c r="G12" s="363"/>
      <c r="H12" s="35"/>
      <c r="I12" s="34"/>
    </row>
    <row r="13" spans="1:9" x14ac:dyDescent="0.4">
      <c r="A13" s="34"/>
      <c r="B13" s="35"/>
      <c r="C13" s="36" t="s">
        <v>170</v>
      </c>
      <c r="D13" s="35"/>
      <c r="E13" s="35"/>
      <c r="F13" s="35"/>
      <c r="G13" s="35"/>
      <c r="H13" s="35"/>
      <c r="I13" s="34"/>
    </row>
    <row r="14" spans="1:9" x14ac:dyDescent="0.4">
      <c r="A14" s="34"/>
      <c r="B14" s="35"/>
      <c r="C14" s="35"/>
      <c r="D14" s="35"/>
      <c r="E14" s="35"/>
      <c r="F14" s="35"/>
      <c r="G14" s="35"/>
      <c r="H14" s="35"/>
      <c r="I14" s="34"/>
    </row>
    <row r="15" spans="1:9" x14ac:dyDescent="0.4">
      <c r="A15" s="34"/>
      <c r="B15" s="35"/>
      <c r="C15" s="364" t="s">
        <v>171</v>
      </c>
      <c r="D15" s="364"/>
      <c r="E15" s="364"/>
      <c r="F15" s="364"/>
      <c r="G15" s="364"/>
      <c r="H15" s="35"/>
      <c r="I15" s="34"/>
    </row>
    <row r="16" spans="1:9" x14ac:dyDescent="0.4">
      <c r="A16" s="34"/>
      <c r="B16" s="35"/>
      <c r="C16" s="35"/>
      <c r="D16" s="35"/>
      <c r="E16" s="35"/>
      <c r="F16" s="35"/>
      <c r="G16" s="35"/>
      <c r="H16" s="35"/>
      <c r="I16" s="34"/>
    </row>
    <row r="17" spans="1:9" x14ac:dyDescent="0.4">
      <c r="A17" s="34"/>
      <c r="B17" s="35"/>
      <c r="C17" s="365" t="s">
        <v>172</v>
      </c>
      <c r="D17" s="366"/>
      <c r="E17" s="366"/>
      <c r="F17" s="35"/>
      <c r="G17" s="35"/>
      <c r="H17" s="35"/>
      <c r="I17" s="34"/>
    </row>
    <row r="18" spans="1:9" x14ac:dyDescent="0.4">
      <c r="A18" s="34"/>
      <c r="B18" s="35"/>
      <c r="C18" s="35"/>
      <c r="D18" s="35"/>
      <c r="E18" s="35"/>
      <c r="F18" s="35"/>
      <c r="G18" s="35"/>
      <c r="H18" s="35"/>
      <c r="I18" s="34"/>
    </row>
  </sheetData>
  <sheetProtection algorithmName="SHA-512" hashValue="35UyWdqxMqIbOyqyoRU8d3Y0zxBpULNEsRkmABWS+kBQ/g6CVEAjcNwiW+1j/6BeKFFnqC6a2Zd6f6fPDBOVng==" saltValue="FA5Tzt25DncAjISIvzwpDg==" spinCount="100000" sheet="1" formatRows="0" selectLockedCells="1"/>
  <mergeCells count="10">
    <mergeCell ref="C1:G1"/>
    <mergeCell ref="C5:G5"/>
    <mergeCell ref="C15:G15"/>
    <mergeCell ref="C17:E17"/>
    <mergeCell ref="C6:G6"/>
    <mergeCell ref="C7:G7"/>
    <mergeCell ref="C9:G9"/>
    <mergeCell ref="C8:G8"/>
    <mergeCell ref="D11:G11"/>
    <mergeCell ref="D12:G12"/>
  </mergeCells>
  <hyperlinks>
    <hyperlink ref="C17" r:id="rId1" xr:uid="{C1D86373-939F-4125-9A20-20C42B9953C8}"/>
  </hyperlinks>
  <pageMargins left="0.7" right="0.7" top="0.75" bottom="0.75" header="0.3" footer="0.3"/>
  <pageSetup paperSize="5" scale="92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 altText="">
                <anchor moveWithCells="1">
                  <from>
                    <xdr:col>2</xdr:col>
                    <xdr:colOff>723900</xdr:colOff>
                    <xdr:row>9</xdr:row>
                    <xdr:rowOff>223157</xdr:rowOff>
                  </from>
                  <to>
                    <xdr:col>2</xdr:col>
                    <xdr:colOff>914400</xdr:colOff>
                    <xdr:row>10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 altText="">
                <anchor moveWithCells="1">
                  <from>
                    <xdr:col>2</xdr:col>
                    <xdr:colOff>723900</xdr:colOff>
                    <xdr:row>10</xdr:row>
                    <xdr:rowOff>76200</xdr:rowOff>
                  </from>
                  <to>
                    <xdr:col>2</xdr:col>
                    <xdr:colOff>914400</xdr:colOff>
                    <xdr:row>11</xdr:row>
                    <xdr:rowOff>32657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E4FC-73BD-435D-B666-ACC26F1C2D7C}">
  <sheetPr>
    <tabColor rgb="FFFFC000"/>
    <pageSetUpPr fitToPage="1"/>
  </sheetPr>
  <dimension ref="A1:AF21"/>
  <sheetViews>
    <sheetView showGridLines="0" zoomScaleNormal="100" workbookViewId="0">
      <selection activeCell="D9" sqref="D9"/>
    </sheetView>
  </sheetViews>
  <sheetFormatPr baseColWidth="10" defaultColWidth="11.4609375" defaultRowHeight="22.3" outlineLevelCol="1" x14ac:dyDescent="0.35"/>
  <cols>
    <col min="1" max="1" width="3.4609375" style="43" customWidth="1"/>
    <col min="2" max="2" width="90.53515625" style="38" customWidth="1"/>
    <col min="3" max="3" width="3.4609375" style="38" customWidth="1"/>
    <col min="4" max="4" width="90.69140625" style="38" customWidth="1" outlineLevel="1"/>
    <col min="5" max="5" width="3.3046875" style="38" customWidth="1" outlineLevel="1"/>
    <col min="6" max="6" width="20.69140625" style="38" customWidth="1" outlineLevel="1"/>
    <col min="7" max="7" width="3.4609375" style="38" customWidth="1"/>
    <col min="8" max="16384" width="11.4609375" style="38"/>
  </cols>
  <sheetData>
    <row r="1" spans="1:32" ht="52.5" customHeight="1" x14ac:dyDescent="0.45">
      <c r="A1" s="161"/>
      <c r="B1" s="325" t="s">
        <v>0</v>
      </c>
      <c r="C1" s="326"/>
      <c r="D1" s="327"/>
      <c r="E1" s="197"/>
    </row>
    <row r="2" spans="1:32" ht="28.5" customHeight="1" x14ac:dyDescent="0.45">
      <c r="A2" s="200"/>
      <c r="B2" s="48" t="s">
        <v>173</v>
      </c>
      <c r="C2" s="49"/>
      <c r="D2" s="49"/>
      <c r="E2" s="198"/>
    </row>
    <row r="3" spans="1:32" ht="33" customHeight="1" x14ac:dyDescent="0.45">
      <c r="A3" s="200"/>
      <c r="B3" s="128" t="s">
        <v>174</v>
      </c>
      <c r="C3" s="53"/>
      <c r="D3" s="191" t="s">
        <v>52</v>
      </c>
      <c r="E3" s="198"/>
    </row>
    <row r="4" spans="1:32" ht="100.4" customHeight="1" x14ac:dyDescent="0.45">
      <c r="A4" s="200"/>
      <c r="B4" s="65"/>
      <c r="C4" s="53"/>
      <c r="D4" s="233"/>
      <c r="E4" s="198"/>
    </row>
    <row r="5" spans="1:32" ht="33" customHeight="1" x14ac:dyDescent="0.45">
      <c r="A5" s="200"/>
      <c r="B5" s="128" t="s">
        <v>175</v>
      </c>
      <c r="C5" s="53"/>
      <c r="D5" s="191" t="s">
        <v>176</v>
      </c>
      <c r="E5" s="198"/>
    </row>
    <row r="6" spans="1:32" ht="75" customHeight="1" x14ac:dyDescent="0.45">
      <c r="A6" s="200"/>
      <c r="B6" s="194" t="s">
        <v>177</v>
      </c>
      <c r="C6" s="53"/>
      <c r="D6" s="196" t="s">
        <v>178</v>
      </c>
      <c r="E6" s="198"/>
      <c r="F6" s="152"/>
      <c r="G6" s="152"/>
    </row>
    <row r="7" spans="1:32" s="75" customFormat="1" ht="100.4" customHeight="1" x14ac:dyDescent="0.5">
      <c r="A7" s="200"/>
      <c r="B7" s="65"/>
      <c r="C7" s="53"/>
      <c r="D7" s="65"/>
      <c r="E7" s="198"/>
      <c r="F7" s="152"/>
      <c r="G7" s="152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s="75" customFormat="1" ht="33" customHeight="1" x14ac:dyDescent="0.5">
      <c r="A8" s="200"/>
      <c r="B8" s="128" t="s">
        <v>179</v>
      </c>
      <c r="C8" s="53"/>
      <c r="D8" s="191" t="s">
        <v>180</v>
      </c>
      <c r="E8" s="198"/>
      <c r="F8" s="152"/>
      <c r="G8" s="152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ht="100.4" customHeight="1" x14ac:dyDescent="0.45">
      <c r="A9" s="200"/>
      <c r="B9" s="65"/>
      <c r="C9" s="53"/>
      <c r="D9" s="65"/>
      <c r="E9" s="198"/>
      <c r="F9" s="152"/>
    </row>
    <row r="10" spans="1:32" s="75" customFormat="1" ht="43.4" customHeight="1" x14ac:dyDescent="0.5">
      <c r="A10" s="187"/>
      <c r="B10" s="128"/>
      <c r="C10" s="192"/>
      <c r="D10" s="191"/>
      <c r="E10" s="19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32" x14ac:dyDescent="0.35">
      <c r="A11" s="76"/>
    </row>
    <row r="12" spans="1:32" x14ac:dyDescent="0.35">
      <c r="A12" s="76"/>
    </row>
    <row r="13" spans="1:32" ht="23.15" customHeight="1" x14ac:dyDescent="0.35">
      <c r="A13" s="76"/>
    </row>
    <row r="14" spans="1:32" x14ac:dyDescent="0.35">
      <c r="A14" s="76"/>
    </row>
    <row r="15" spans="1:32" x14ac:dyDescent="0.35">
      <c r="A15" s="76"/>
    </row>
    <row r="16" spans="1:32" x14ac:dyDescent="0.35">
      <c r="A16" s="76"/>
    </row>
    <row r="17" spans="1:1" x14ac:dyDescent="0.35">
      <c r="A17" s="76"/>
    </row>
    <row r="18" spans="1:1" x14ac:dyDescent="0.35">
      <c r="A18" s="76"/>
    </row>
    <row r="19" spans="1:1" x14ac:dyDescent="0.35">
      <c r="A19" s="76"/>
    </row>
    <row r="20" spans="1:1" x14ac:dyDescent="0.35">
      <c r="A20" s="76"/>
    </row>
    <row r="21" spans="1:1" x14ac:dyDescent="0.35">
      <c r="A21" s="76"/>
    </row>
  </sheetData>
  <sheetProtection formatRows="0" selectLockedCells="1"/>
  <dataConsolidate/>
  <mergeCells count="1">
    <mergeCell ref="B1:D1"/>
  </mergeCells>
  <pageMargins left="0.7" right="0.7" top="0.75" bottom="0.75" header="0.3" footer="0.3"/>
  <pageSetup paperSize="5" scale="6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EAC7-1530-4E88-B1F0-42427F2F68E9}">
  <sheetPr codeName="Feuil51">
    <pageSetUpPr fitToPage="1"/>
  </sheetPr>
  <dimension ref="A1:BJ1179"/>
  <sheetViews>
    <sheetView zoomScale="70" zoomScaleNormal="70" workbookViewId="0">
      <selection activeCell="BI9" sqref="BI9"/>
    </sheetView>
  </sheetViews>
  <sheetFormatPr baseColWidth="10" defaultColWidth="11.3046875" defaultRowHeight="14.6" x14ac:dyDescent="0.4"/>
  <cols>
    <col min="1" max="1" width="34.3046875" style="3" customWidth="1"/>
    <col min="2" max="8" width="11.3046875" style="3"/>
    <col min="9" max="9" width="68.3046875" style="3" customWidth="1"/>
    <col min="10" max="10" width="85.3046875" style="3" bestFit="1" customWidth="1"/>
    <col min="11" max="11" width="51.84375" style="3" customWidth="1"/>
    <col min="12" max="14" width="11.3046875" style="3"/>
    <col min="15" max="15" width="31.3046875" style="3" customWidth="1"/>
    <col min="16" max="16" width="11.3046875" style="3"/>
    <col min="17" max="17" width="50.69140625" style="3" bestFit="1" customWidth="1"/>
    <col min="18" max="18" width="19.84375" style="3" customWidth="1"/>
    <col min="19" max="19" width="42.3046875" style="3" customWidth="1"/>
    <col min="20" max="20" width="33.07421875" style="3" customWidth="1"/>
    <col min="21" max="21" width="47.84375" style="3" bestFit="1" customWidth="1"/>
    <col min="22" max="22" width="29.3046875" style="3" bestFit="1" customWidth="1"/>
    <col min="23" max="23" width="23.3046875" style="3" bestFit="1" customWidth="1"/>
    <col min="24" max="24" width="40.3046875" style="3" customWidth="1"/>
    <col min="25" max="25" width="29.53515625" style="3" customWidth="1"/>
    <col min="26" max="26" width="76.3046875" style="3" customWidth="1"/>
    <col min="27" max="27" width="11.3046875" style="3"/>
    <col min="28" max="28" width="109.84375" style="3" customWidth="1"/>
    <col min="29" max="29" width="49.3046875" style="3" customWidth="1"/>
    <col min="30" max="30" width="78.53515625" style="3" customWidth="1"/>
    <col min="31" max="31" width="63.3046875" style="3" customWidth="1"/>
    <col min="32" max="32" width="25" style="3" customWidth="1"/>
    <col min="33" max="33" width="14.07421875" style="3" customWidth="1"/>
    <col min="34" max="34" width="34.84375" style="3" customWidth="1"/>
    <col min="35" max="35" width="40.84375" style="3" customWidth="1"/>
    <col min="36" max="36" width="11.3046875" style="3"/>
    <col min="37" max="37" width="36.3046875" style="3" bestFit="1" customWidth="1"/>
    <col min="38" max="40" width="11.3046875" style="3"/>
    <col min="41" max="41" width="18.07421875" style="3" customWidth="1"/>
    <col min="42" max="47" width="11.3046875" style="3"/>
    <col min="48" max="48" width="29.84375" style="3" bestFit="1" customWidth="1"/>
    <col min="49" max="49" width="11.3046875" style="3"/>
    <col min="50" max="50" width="44.3046875" style="3" customWidth="1"/>
    <col min="51" max="51" width="11.3046875" style="23"/>
    <col min="52" max="52" width="28.3046875" style="23" bestFit="1" customWidth="1"/>
    <col min="53" max="53" width="43.84375" style="3" bestFit="1" customWidth="1"/>
    <col min="54" max="54" width="19.69140625" style="3" customWidth="1"/>
    <col min="55" max="55" width="24.07421875" style="3" customWidth="1"/>
    <col min="56" max="57" width="11.3046875" style="3"/>
    <col min="58" max="58" width="16.69140625" style="3" customWidth="1"/>
    <col min="59" max="59" width="11.3046875" style="3"/>
    <col min="60" max="60" width="15.07421875" style="3" customWidth="1"/>
    <col min="61" max="61" width="11.3046875" style="3"/>
    <col min="62" max="62" width="39.07421875" style="3" customWidth="1"/>
    <col min="63" max="16384" width="11.3046875" style="3"/>
  </cols>
  <sheetData>
    <row r="1" spans="1:62" x14ac:dyDescent="0.4">
      <c r="A1" s="7" t="s">
        <v>36</v>
      </c>
      <c r="C1" s="3" t="s">
        <v>181</v>
      </c>
      <c r="E1" s="7" t="s">
        <v>182</v>
      </c>
      <c r="G1" s="7" t="s">
        <v>183</v>
      </c>
      <c r="I1" s="7" t="s">
        <v>184</v>
      </c>
      <c r="J1" s="7" t="s">
        <v>185</v>
      </c>
      <c r="K1" s="7" t="s">
        <v>186</v>
      </c>
      <c r="O1" s="3" t="s">
        <v>187</v>
      </c>
      <c r="Q1" s="7" t="s">
        <v>188</v>
      </c>
      <c r="R1" s="7" t="s">
        <v>189</v>
      </c>
      <c r="S1" s="8" t="s">
        <v>190</v>
      </c>
      <c r="T1" s="7" t="s">
        <v>191</v>
      </c>
      <c r="U1" s="7" t="s">
        <v>192</v>
      </c>
      <c r="V1" s="7" t="s">
        <v>193</v>
      </c>
      <c r="W1" s="7" t="s">
        <v>194</v>
      </c>
      <c r="X1" s="7" t="s">
        <v>195</v>
      </c>
      <c r="Y1" s="7"/>
      <c r="Z1" s="7" t="s">
        <v>196</v>
      </c>
      <c r="AB1" s="7" t="s">
        <v>197</v>
      </c>
      <c r="AC1" s="7" t="s">
        <v>198</v>
      </c>
      <c r="AD1" s="7" t="s">
        <v>199</v>
      </c>
      <c r="AE1" s="7" t="s">
        <v>200</v>
      </c>
      <c r="AF1" s="3" t="s">
        <v>201</v>
      </c>
      <c r="AG1" s="3" t="s">
        <v>202</v>
      </c>
      <c r="AH1" s="3" t="s">
        <v>203</v>
      </c>
      <c r="AI1" s="7" t="s">
        <v>204</v>
      </c>
      <c r="AJ1" s="3" t="s">
        <v>202</v>
      </c>
      <c r="AK1" s="3" t="s">
        <v>203</v>
      </c>
      <c r="AO1" s="369" t="s">
        <v>194</v>
      </c>
      <c r="AP1" s="371" t="s">
        <v>205</v>
      </c>
      <c r="AQ1" s="371"/>
      <c r="AR1" s="371"/>
      <c r="AS1" s="371"/>
      <c r="AV1" s="7" t="s">
        <v>206</v>
      </c>
      <c r="AX1" s="9" t="s">
        <v>207</v>
      </c>
      <c r="AY1" s="23" t="s">
        <v>208</v>
      </c>
      <c r="AZ1" s="23" t="s">
        <v>209</v>
      </c>
      <c r="BA1" s="7" t="s">
        <v>210</v>
      </c>
      <c r="BB1" s="7" t="s">
        <v>211</v>
      </c>
      <c r="BF1" s="3" t="s">
        <v>212</v>
      </c>
      <c r="BH1" s="3" t="s">
        <v>213</v>
      </c>
      <c r="BJ1" s="3" t="s">
        <v>214</v>
      </c>
    </row>
    <row r="2" spans="1:62" ht="12.75" customHeight="1" thickBot="1" x14ac:dyDescent="0.45">
      <c r="Q2" s="3" t="s">
        <v>215</v>
      </c>
      <c r="S2" s="10" t="s">
        <v>216</v>
      </c>
      <c r="T2" s="3" t="s">
        <v>217</v>
      </c>
      <c r="U2" s="3" t="s">
        <v>218</v>
      </c>
      <c r="V2" s="3" t="s">
        <v>219</v>
      </c>
      <c r="W2" s="3" t="s">
        <v>219</v>
      </c>
      <c r="X2" s="11" t="s">
        <v>220</v>
      </c>
      <c r="Z2" s="3" t="s">
        <v>221</v>
      </c>
      <c r="AB2" s="3" t="s">
        <v>222</v>
      </c>
      <c r="AC2" s="3" t="s">
        <v>223</v>
      </c>
      <c r="AD2" s="3" t="s">
        <v>224</v>
      </c>
      <c r="AE2" s="3" t="s">
        <v>225</v>
      </c>
      <c r="AF2" s="3" t="s">
        <v>226</v>
      </c>
      <c r="AG2" s="3">
        <v>1</v>
      </c>
      <c r="AH2" s="3" t="str">
        <f>VLOOKUP(AG2,$AJ$2:$AK$11,2,FALSE)</f>
        <v>Études</v>
      </c>
      <c r="AI2" s="3" t="str">
        <f>AH3&amp;" - "&amp;AF3</f>
        <v>Études - Étude technique (plans et devis)</v>
      </c>
      <c r="AJ2" s="3">
        <v>1</v>
      </c>
      <c r="AK2" s="3" t="s">
        <v>227</v>
      </c>
      <c r="AO2" s="370"/>
      <c r="AP2" s="12" t="s">
        <v>228</v>
      </c>
      <c r="AQ2" s="12" t="s">
        <v>229</v>
      </c>
      <c r="AR2" s="12" t="s">
        <v>230</v>
      </c>
      <c r="AS2" s="12" t="s">
        <v>231</v>
      </c>
      <c r="AT2" s="12" t="s">
        <v>232</v>
      </c>
      <c r="AX2" s="3" t="s">
        <v>233</v>
      </c>
      <c r="AY2" s="23" t="s">
        <v>234</v>
      </c>
      <c r="AZ2" s="23" t="s">
        <v>235</v>
      </c>
      <c r="BA2" s="3" t="str">
        <f t="shared" ref="BA2:BA33" si="0">AZ2&amp;" - "&amp;AY2</f>
        <v>Abitibi-Est - 579</v>
      </c>
      <c r="BB2" s="3" t="s">
        <v>236</v>
      </c>
      <c r="BC2" s="11" t="s">
        <v>237</v>
      </c>
      <c r="BF2" s="3" t="s">
        <v>238</v>
      </c>
      <c r="BH2" s="3" t="s">
        <v>239</v>
      </c>
      <c r="BJ2" s="3" t="s">
        <v>240</v>
      </c>
    </row>
    <row r="3" spans="1:62" ht="12.75" customHeight="1" thickTop="1" x14ac:dyDescent="0.4">
      <c r="A3" s="11" t="s">
        <v>241</v>
      </c>
      <c r="C3" s="3" t="s">
        <v>242</v>
      </c>
      <c r="E3" s="3" t="s">
        <v>243</v>
      </c>
      <c r="G3" s="3" t="s">
        <v>244</v>
      </c>
      <c r="I3" s="3" t="s">
        <v>245</v>
      </c>
      <c r="J3" s="3" t="s">
        <v>246</v>
      </c>
      <c r="K3" s="3" t="s">
        <v>245</v>
      </c>
      <c r="O3" s="3" t="s">
        <v>247</v>
      </c>
      <c r="Q3" s="3" t="s">
        <v>248</v>
      </c>
      <c r="R3" s="3" t="s">
        <v>249</v>
      </c>
      <c r="S3" s="10" t="s">
        <v>250</v>
      </c>
      <c r="T3" s="3" t="s">
        <v>251</v>
      </c>
      <c r="U3" s="3" t="s">
        <v>252</v>
      </c>
      <c r="V3" s="3" t="s">
        <v>253</v>
      </c>
      <c r="W3" s="3" t="s">
        <v>254</v>
      </c>
      <c r="X3" s="11" t="s">
        <v>255</v>
      </c>
      <c r="Z3" s="3" t="s">
        <v>256</v>
      </c>
      <c r="AB3" s="3" t="s">
        <v>257</v>
      </c>
      <c r="AC3" s="3" t="s">
        <v>258</v>
      </c>
      <c r="AD3" s="3" t="s">
        <v>259</v>
      </c>
      <c r="AE3" s="3" t="s">
        <v>260</v>
      </c>
      <c r="AF3" s="3" t="s">
        <v>261</v>
      </c>
      <c r="AG3" s="3">
        <v>1</v>
      </c>
      <c r="AH3" s="3" t="str">
        <f t="shared" ref="AH3:AH60" si="1">VLOOKUP(AG3,$AJ$2:$AK$11,2,FALSE)</f>
        <v>Études</v>
      </c>
      <c r="AI3" s="3" t="str">
        <f>AH4&amp;" - "&amp;AF4</f>
        <v>Études - Plan d'affaires</v>
      </c>
      <c r="AJ3" s="3">
        <v>4</v>
      </c>
      <c r="AK3" s="3" t="s">
        <v>262</v>
      </c>
      <c r="AO3" s="4" t="s">
        <v>263</v>
      </c>
      <c r="AP3" s="13">
        <v>100</v>
      </c>
      <c r="AQ3" s="14"/>
      <c r="AR3" s="14"/>
      <c r="AS3" s="14"/>
      <c r="AT3" s="15">
        <f>SUM(AQ3:AS3)</f>
        <v>0</v>
      </c>
      <c r="AV3" s="3" t="str">
        <f>AO3&amp;" :  "&amp;AT3</f>
        <v>01_Îles-de-la-Madeleine :  0</v>
      </c>
      <c r="AX3" s="3" t="s">
        <v>264</v>
      </c>
      <c r="AY3" s="23" t="s">
        <v>265</v>
      </c>
      <c r="AZ3" s="23" t="s">
        <v>266</v>
      </c>
      <c r="BA3" s="3" t="str">
        <f t="shared" si="0"/>
        <v>Abitibi-Ouest - 573</v>
      </c>
      <c r="BB3" s="3">
        <v>0</v>
      </c>
      <c r="BC3" s="3">
        <v>0</v>
      </c>
      <c r="BD3" s="3">
        <v>0</v>
      </c>
      <c r="BF3" s="3" t="s">
        <v>267</v>
      </c>
      <c r="BH3" s="3" t="s">
        <v>80</v>
      </c>
      <c r="BJ3" s="3" t="s">
        <v>268</v>
      </c>
    </row>
    <row r="4" spans="1:62" ht="12.75" customHeight="1" x14ac:dyDescent="0.4">
      <c r="A4" s="3" t="s">
        <v>269</v>
      </c>
      <c r="C4" s="3" t="s">
        <v>270</v>
      </c>
      <c r="E4" s="3" t="s">
        <v>271</v>
      </c>
      <c r="G4" s="3" t="s">
        <v>272</v>
      </c>
      <c r="I4" s="3" t="s">
        <v>273</v>
      </c>
      <c r="J4" s="3" t="s">
        <v>274</v>
      </c>
      <c r="K4" s="3" t="s">
        <v>275</v>
      </c>
      <c r="O4" s="3" t="s">
        <v>276</v>
      </c>
      <c r="Q4" s="3" t="s">
        <v>277</v>
      </c>
      <c r="R4" s="3" t="s">
        <v>278</v>
      </c>
      <c r="S4" s="10" t="s">
        <v>279</v>
      </c>
      <c r="T4" s="3" t="s">
        <v>280</v>
      </c>
      <c r="U4" s="3" t="s">
        <v>281</v>
      </c>
      <c r="V4" s="3" t="s">
        <v>282</v>
      </c>
      <c r="W4" s="3" t="s">
        <v>253</v>
      </c>
      <c r="X4" s="11" t="s">
        <v>283</v>
      </c>
      <c r="Z4" s="3" t="s">
        <v>284</v>
      </c>
      <c r="AB4" s="3" t="s">
        <v>285</v>
      </c>
      <c r="AC4" s="3" t="s">
        <v>286</v>
      </c>
      <c r="AD4" s="3" t="s">
        <v>287</v>
      </c>
      <c r="AE4" s="3" t="s">
        <v>288</v>
      </c>
      <c r="AF4" s="3" t="s">
        <v>289</v>
      </c>
      <c r="AG4" s="3">
        <v>1</v>
      </c>
      <c r="AH4" s="3" t="str">
        <f t="shared" si="1"/>
        <v>Études</v>
      </c>
      <c r="AI4" s="3" t="str">
        <f>AH2&amp;" - "&amp;AF2</f>
        <v>Études - Autre</v>
      </c>
      <c r="AJ4" s="3">
        <v>16</v>
      </c>
      <c r="AK4" s="3" t="s">
        <v>290</v>
      </c>
      <c r="AO4" s="4" t="s">
        <v>291</v>
      </c>
      <c r="AP4" s="14">
        <v>82.5</v>
      </c>
      <c r="AQ4" s="14">
        <v>7.1</v>
      </c>
      <c r="AR4" s="14">
        <v>4.7</v>
      </c>
      <c r="AS4" s="14">
        <v>5.7</v>
      </c>
      <c r="AT4" s="15">
        <f t="shared" ref="AT4:AT24" si="2">SUM(AQ4:AS4)</f>
        <v>17.5</v>
      </c>
      <c r="AV4" s="3" t="str">
        <f>AO4&amp;" :  "&amp;AT4</f>
        <v>02 _Gaspésie :  17,5</v>
      </c>
      <c r="AX4" s="3" t="s">
        <v>292</v>
      </c>
      <c r="AY4" s="23" t="s">
        <v>293</v>
      </c>
      <c r="AZ4" s="23" t="s">
        <v>294</v>
      </c>
      <c r="BA4" s="3" t="str">
        <f t="shared" si="0"/>
        <v>Acadie - 437</v>
      </c>
      <c r="BB4" s="3">
        <v>4</v>
      </c>
      <c r="BC4" s="3">
        <v>2</v>
      </c>
      <c r="BD4" s="3">
        <v>7</v>
      </c>
      <c r="BF4" s="3" t="s">
        <v>295</v>
      </c>
      <c r="BH4" s="3" t="s">
        <v>296</v>
      </c>
      <c r="BJ4" s="3" t="s">
        <v>297</v>
      </c>
    </row>
    <row r="5" spans="1:62" ht="12.75" customHeight="1" x14ac:dyDescent="0.4">
      <c r="A5" s="3" t="s">
        <v>298</v>
      </c>
      <c r="C5" s="3" t="s">
        <v>299</v>
      </c>
      <c r="G5" s="3" t="s">
        <v>300</v>
      </c>
      <c r="I5" s="3" t="s">
        <v>301</v>
      </c>
      <c r="J5" s="3" t="s">
        <v>302</v>
      </c>
      <c r="K5" s="3" t="s">
        <v>303</v>
      </c>
      <c r="O5" s="3" t="s">
        <v>304</v>
      </c>
      <c r="R5" s="3" t="s">
        <v>305</v>
      </c>
      <c r="S5" s="10" t="s">
        <v>306</v>
      </c>
      <c r="T5" s="3" t="s">
        <v>307</v>
      </c>
      <c r="U5" s="3" t="s">
        <v>308</v>
      </c>
      <c r="V5" s="3" t="s">
        <v>309</v>
      </c>
      <c r="W5" s="3" t="s">
        <v>310</v>
      </c>
      <c r="X5" s="11" t="s">
        <v>311</v>
      </c>
      <c r="Z5" s="3" t="s">
        <v>312</v>
      </c>
      <c r="AB5" s="3" t="s">
        <v>313</v>
      </c>
      <c r="AC5" s="3" t="s">
        <v>314</v>
      </c>
      <c r="AD5" s="3" t="s">
        <v>315</v>
      </c>
      <c r="AE5" s="3" t="s">
        <v>316</v>
      </c>
      <c r="AF5" s="3" t="s">
        <v>317</v>
      </c>
      <c r="AG5" s="3">
        <v>4</v>
      </c>
      <c r="AH5" s="3" t="str">
        <f t="shared" si="1"/>
        <v>Immobilisation</v>
      </c>
      <c r="AI5" s="3" t="str">
        <f>AH5&amp;" - "&amp;AF5</f>
        <v>Immobilisation - Acquisition de technologies, de logiciels ou de progiciels</v>
      </c>
      <c r="AJ5" s="3">
        <v>20</v>
      </c>
      <c r="AK5" s="3" t="s">
        <v>318</v>
      </c>
      <c r="AO5" s="4" t="s">
        <v>319</v>
      </c>
      <c r="AP5" s="14">
        <v>91.6</v>
      </c>
      <c r="AQ5" s="14">
        <v>6.4</v>
      </c>
      <c r="AR5" s="14">
        <v>0.5</v>
      </c>
      <c r="AS5" s="14">
        <v>1.5</v>
      </c>
      <c r="AT5" s="15">
        <f t="shared" si="2"/>
        <v>8.4</v>
      </c>
      <c r="AV5" s="3" t="str">
        <f t="shared" ref="AV5:AV24" si="3">AO5&amp;" :  "&amp;AT5</f>
        <v>03_Bas-Saint-Laurent :  8,4</v>
      </c>
      <c r="AX5" s="3" t="s">
        <v>320</v>
      </c>
      <c r="AY5" s="23" t="s">
        <v>321</v>
      </c>
      <c r="AZ5" s="23" t="s">
        <v>322</v>
      </c>
      <c r="BA5" s="3" t="str">
        <f t="shared" si="0"/>
        <v>Anjou-Louis-Riel - 373</v>
      </c>
      <c r="BB5" s="3">
        <v>8</v>
      </c>
      <c r="BF5" s="3" t="s">
        <v>323</v>
      </c>
      <c r="BH5" s="3" t="s">
        <v>324</v>
      </c>
      <c r="BJ5" s="3" t="s">
        <v>325</v>
      </c>
    </row>
    <row r="6" spans="1:62" ht="12.75" customHeight="1" x14ac:dyDescent="0.4">
      <c r="A6" s="3" t="s">
        <v>326</v>
      </c>
      <c r="J6" s="3" t="s">
        <v>327</v>
      </c>
      <c r="R6" s="3" t="s">
        <v>328</v>
      </c>
      <c r="S6" s="10" t="s">
        <v>329</v>
      </c>
      <c r="T6" s="3" t="s">
        <v>330</v>
      </c>
      <c r="U6" s="3" t="s">
        <v>331</v>
      </c>
      <c r="V6" s="3" t="s">
        <v>332</v>
      </c>
      <c r="W6" s="3" t="s">
        <v>309</v>
      </c>
      <c r="X6" s="11" t="s">
        <v>333</v>
      </c>
      <c r="Z6" s="3" t="s">
        <v>334</v>
      </c>
      <c r="AB6" s="3" t="s">
        <v>335</v>
      </c>
      <c r="AC6" s="3" t="s">
        <v>336</v>
      </c>
      <c r="AD6" s="3" t="s">
        <v>337</v>
      </c>
      <c r="AE6" s="3" t="s">
        <v>338</v>
      </c>
      <c r="AF6" s="3" t="s">
        <v>339</v>
      </c>
      <c r="AG6" s="3">
        <v>4</v>
      </c>
      <c r="AH6" s="3" t="str">
        <f t="shared" si="1"/>
        <v>Immobilisation</v>
      </c>
      <c r="AI6" s="3" t="str">
        <f>AH6&amp;" - "&amp;AF6</f>
        <v>Immobilisation - Aménagement de sentiers</v>
      </c>
      <c r="AJ6" s="3">
        <v>24</v>
      </c>
      <c r="AK6" s="3" t="s">
        <v>340</v>
      </c>
      <c r="AO6" s="4" t="s">
        <v>341</v>
      </c>
      <c r="AP6" s="14">
        <v>71.599999999999994</v>
      </c>
      <c r="AQ6" s="14">
        <v>9.1999999999999993</v>
      </c>
      <c r="AR6" s="14">
        <v>10.3</v>
      </c>
      <c r="AS6" s="14">
        <v>8.9</v>
      </c>
      <c r="AT6" s="15">
        <f t="shared" si="2"/>
        <v>28.4</v>
      </c>
      <c r="AV6" s="3" t="str">
        <f t="shared" si="3"/>
        <v>04_Québec :  28,4</v>
      </c>
      <c r="AX6" s="3" t="s">
        <v>342</v>
      </c>
      <c r="AY6" s="23" t="s">
        <v>343</v>
      </c>
      <c r="AZ6" s="23" t="s">
        <v>344</v>
      </c>
      <c r="BA6" s="3" t="str">
        <f t="shared" si="0"/>
        <v>Argenteuil - 535</v>
      </c>
      <c r="BC6" s="3" t="s">
        <v>345</v>
      </c>
      <c r="BF6" s="3" t="s">
        <v>346</v>
      </c>
      <c r="BH6" s="3" t="s">
        <v>81</v>
      </c>
      <c r="BJ6" s="3" t="s">
        <v>347</v>
      </c>
    </row>
    <row r="7" spans="1:62" ht="12.75" customHeight="1" x14ac:dyDescent="0.4">
      <c r="A7" s="3" t="s">
        <v>348</v>
      </c>
      <c r="S7" s="10" t="s">
        <v>349</v>
      </c>
      <c r="T7" s="3" t="s">
        <v>350</v>
      </c>
      <c r="U7" s="3" t="s">
        <v>351</v>
      </c>
      <c r="V7" s="3" t="s">
        <v>352</v>
      </c>
      <c r="W7" s="3" t="s">
        <v>353</v>
      </c>
      <c r="X7" s="11" t="s">
        <v>354</v>
      </c>
      <c r="Z7" s="3" t="s">
        <v>271</v>
      </c>
      <c r="AB7" s="3" t="s">
        <v>355</v>
      </c>
      <c r="AC7" s="3" t="s">
        <v>356</v>
      </c>
      <c r="AD7" s="3" t="s">
        <v>357</v>
      </c>
      <c r="AE7" s="3" t="s">
        <v>358</v>
      </c>
      <c r="AF7" s="3" t="s">
        <v>359</v>
      </c>
      <c r="AG7" s="3">
        <v>4</v>
      </c>
      <c r="AH7" s="3" t="str">
        <f t="shared" si="1"/>
        <v>Immobilisation</v>
      </c>
      <c r="AI7" s="3" t="str">
        <f>AH7&amp;" - "&amp;AF7</f>
        <v>Immobilisation - Aménagement extérieur</v>
      </c>
      <c r="AJ7" s="3">
        <v>27</v>
      </c>
      <c r="AK7" s="3" t="s">
        <v>360</v>
      </c>
      <c r="AO7" s="4" t="s">
        <v>361</v>
      </c>
      <c r="AP7" s="14">
        <v>87.6</v>
      </c>
      <c r="AQ7" s="14">
        <v>3</v>
      </c>
      <c r="AR7" s="14">
        <v>5.7</v>
      </c>
      <c r="AS7" s="14">
        <v>3.7</v>
      </c>
      <c r="AT7" s="15">
        <f t="shared" si="2"/>
        <v>12.399999999999999</v>
      </c>
      <c r="AV7" s="3" t="str">
        <f t="shared" si="3"/>
        <v>05_Charlevoix :  12,4</v>
      </c>
      <c r="AX7" s="3" t="s">
        <v>362</v>
      </c>
      <c r="AY7" s="23" t="s">
        <v>363</v>
      </c>
      <c r="AZ7" s="23" t="s">
        <v>364</v>
      </c>
      <c r="BA7" s="3" t="str">
        <f t="shared" si="0"/>
        <v>Arthabaska - 323</v>
      </c>
      <c r="BB7" s="3">
        <v>0</v>
      </c>
      <c r="BC7" s="3">
        <v>0</v>
      </c>
      <c r="BH7" s="3" t="s">
        <v>226</v>
      </c>
      <c r="BJ7" s="3" t="s">
        <v>365</v>
      </c>
    </row>
    <row r="8" spans="1:62" ht="12.75" customHeight="1" x14ac:dyDescent="0.4">
      <c r="A8" s="3" t="s">
        <v>366</v>
      </c>
      <c r="I8" s="16"/>
      <c r="S8" s="10" t="s">
        <v>367</v>
      </c>
      <c r="T8" s="3" t="s">
        <v>350</v>
      </c>
      <c r="U8" s="3" t="s">
        <v>368</v>
      </c>
      <c r="V8" s="3" t="s">
        <v>369</v>
      </c>
      <c r="W8" s="3" t="s">
        <v>332</v>
      </c>
      <c r="X8" s="11" t="s">
        <v>226</v>
      </c>
      <c r="AB8" s="3" t="s">
        <v>370</v>
      </c>
      <c r="AC8" s="3" t="s">
        <v>371</v>
      </c>
      <c r="AD8" s="3" t="s">
        <v>372</v>
      </c>
      <c r="AE8" s="3" t="s">
        <v>373</v>
      </c>
      <c r="AF8" s="3" t="s">
        <v>374</v>
      </c>
      <c r="AG8" s="3">
        <v>4</v>
      </c>
      <c r="AH8" s="3" t="str">
        <f t="shared" si="1"/>
        <v>Immobilisation</v>
      </c>
      <c r="AI8" s="3" t="str">
        <f>AH8&amp;" - "&amp;AF8</f>
        <v>Immobilisation - Aménagement intérieur</v>
      </c>
      <c r="AJ8" s="3">
        <v>30</v>
      </c>
      <c r="AK8" s="3" t="s">
        <v>375</v>
      </c>
      <c r="AO8" s="4" t="s">
        <v>376</v>
      </c>
      <c r="AP8" s="14">
        <v>87.5</v>
      </c>
      <c r="AQ8" s="14">
        <v>8</v>
      </c>
      <c r="AR8" s="14">
        <v>3.4</v>
      </c>
      <c r="AS8" s="14">
        <v>1.1000000000000001</v>
      </c>
      <c r="AT8" s="15">
        <f t="shared" si="2"/>
        <v>12.5</v>
      </c>
      <c r="AV8" s="3" t="str">
        <f t="shared" si="3"/>
        <v>06_Chaudières-Appalaches :  12,5</v>
      </c>
      <c r="AX8" s="3" t="s">
        <v>377</v>
      </c>
      <c r="AY8" s="23" t="s">
        <v>378</v>
      </c>
      <c r="AZ8" s="23" t="s">
        <v>379</v>
      </c>
      <c r="BA8" s="3" t="str">
        <f t="shared" si="0"/>
        <v>Beauce-Nord - 309</v>
      </c>
      <c r="BB8" s="3">
        <v>8</v>
      </c>
      <c r="BC8" s="3">
        <v>2</v>
      </c>
      <c r="BJ8" s="3" t="s">
        <v>380</v>
      </c>
    </row>
    <row r="9" spans="1:62" ht="12.75" customHeight="1" x14ac:dyDescent="0.4">
      <c r="E9" s="3" t="s">
        <v>243</v>
      </c>
      <c r="S9" s="10" t="s">
        <v>381</v>
      </c>
      <c r="T9" s="3" t="s">
        <v>382</v>
      </c>
      <c r="U9" s="3" t="s">
        <v>383</v>
      </c>
      <c r="V9" s="3" t="s">
        <v>384</v>
      </c>
      <c r="W9" s="3" t="s">
        <v>352</v>
      </c>
      <c r="X9" s="11" t="s">
        <v>385</v>
      </c>
      <c r="AB9" s="3" t="s">
        <v>386</v>
      </c>
      <c r="AC9" s="3" t="s">
        <v>387</v>
      </c>
      <c r="AD9" s="3" t="s">
        <v>388</v>
      </c>
      <c r="AE9" s="3" t="s">
        <v>389</v>
      </c>
      <c r="AF9" s="3" t="s">
        <v>226</v>
      </c>
      <c r="AG9" s="3">
        <v>4</v>
      </c>
      <c r="AH9" s="3" t="str">
        <f>VLOOKUP(AG9,$AJ$2:$AK$11,2,FALSE)</f>
        <v>Immobilisation</v>
      </c>
      <c r="AI9" s="3" t="str">
        <f t="shared" ref="AI9:AI18" si="4">AH10&amp;" - "&amp;AF10</f>
        <v>Immobilisation - Bateau</v>
      </c>
      <c r="AJ9" s="3">
        <v>38</v>
      </c>
      <c r="AK9" s="3" t="s">
        <v>390</v>
      </c>
      <c r="AO9" s="4" t="s">
        <v>391</v>
      </c>
      <c r="AP9" s="14">
        <v>92.1</v>
      </c>
      <c r="AQ9" s="14">
        <v>2</v>
      </c>
      <c r="AR9" s="14">
        <v>1.3</v>
      </c>
      <c r="AS9" s="14">
        <v>4.5999999999999996</v>
      </c>
      <c r="AT9" s="15">
        <f t="shared" si="2"/>
        <v>7.8999999999999995</v>
      </c>
      <c r="AV9" s="3" t="str">
        <f t="shared" si="3"/>
        <v>07_Mauricie :  7,9</v>
      </c>
      <c r="AX9" s="3" t="s">
        <v>392</v>
      </c>
      <c r="AY9" s="23" t="s">
        <v>393</v>
      </c>
      <c r="AZ9" s="23" t="s">
        <v>394</v>
      </c>
      <c r="BA9" s="3" t="str">
        <f t="shared" si="0"/>
        <v>Beauce-Sud - 293</v>
      </c>
      <c r="BJ9" s="3" t="s">
        <v>395</v>
      </c>
    </row>
    <row r="10" spans="1:62" ht="12.75" customHeight="1" x14ac:dyDescent="0.4">
      <c r="E10" s="3" t="s">
        <v>271</v>
      </c>
      <c r="I10" s="16"/>
      <c r="S10" s="10" t="s">
        <v>396</v>
      </c>
      <c r="T10" s="3" t="s">
        <v>382</v>
      </c>
      <c r="U10" s="3" t="s">
        <v>397</v>
      </c>
      <c r="V10" s="3" t="s">
        <v>398</v>
      </c>
      <c r="W10" s="3" t="s">
        <v>399</v>
      </c>
      <c r="X10" s="11" t="s">
        <v>400</v>
      </c>
      <c r="AB10" s="3" t="s">
        <v>401</v>
      </c>
      <c r="AC10" s="3" t="s">
        <v>402</v>
      </c>
      <c r="AE10" s="3" t="s">
        <v>403</v>
      </c>
      <c r="AF10" s="3" t="s">
        <v>404</v>
      </c>
      <c r="AG10" s="3">
        <v>4</v>
      </c>
      <c r="AH10" s="3" t="str">
        <f t="shared" si="1"/>
        <v>Immobilisation</v>
      </c>
      <c r="AI10" s="3" t="str">
        <f t="shared" si="4"/>
        <v>Immobilisation - Construction</v>
      </c>
      <c r="AJ10" s="3">
        <v>39</v>
      </c>
      <c r="AK10" s="3" t="s">
        <v>405</v>
      </c>
      <c r="AO10" s="4" t="s">
        <v>406</v>
      </c>
      <c r="AP10" s="14">
        <v>88.1</v>
      </c>
      <c r="AQ10" s="14">
        <v>7.3</v>
      </c>
      <c r="AR10" s="14">
        <v>3.6</v>
      </c>
      <c r="AS10" s="14">
        <v>1</v>
      </c>
      <c r="AT10" s="15">
        <f t="shared" si="2"/>
        <v>11.9</v>
      </c>
      <c r="AV10" s="3" t="str">
        <f t="shared" si="3"/>
        <v>08_Cantons-de-L’Est :  11,9</v>
      </c>
      <c r="AX10" s="3" t="s">
        <v>407</v>
      </c>
      <c r="AY10" s="23" t="s">
        <v>408</v>
      </c>
      <c r="AZ10" s="23" t="s">
        <v>409</v>
      </c>
      <c r="BA10" s="3" t="str">
        <f t="shared" si="0"/>
        <v>Beauharnois - 153</v>
      </c>
      <c r="BB10" s="3">
        <v>8</v>
      </c>
      <c r="BC10" s="3">
        <v>0</v>
      </c>
      <c r="BJ10" s="3" t="s">
        <v>410</v>
      </c>
    </row>
    <row r="11" spans="1:62" ht="12.75" customHeight="1" x14ac:dyDescent="0.4">
      <c r="E11" s="3" t="s">
        <v>411</v>
      </c>
      <c r="S11" s="10" t="s">
        <v>80</v>
      </c>
      <c r="T11" s="3" t="s">
        <v>412</v>
      </c>
      <c r="U11" s="3" t="s">
        <v>413</v>
      </c>
      <c r="V11" s="3" t="s">
        <v>414</v>
      </c>
      <c r="W11" s="3" t="s">
        <v>415</v>
      </c>
      <c r="X11" s="11" t="s">
        <v>416</v>
      </c>
      <c r="AB11" s="3" t="s">
        <v>417</v>
      </c>
      <c r="AC11" s="3" t="s">
        <v>418</v>
      </c>
      <c r="AF11" s="3" t="s">
        <v>419</v>
      </c>
      <c r="AG11" s="3">
        <v>4</v>
      </c>
      <c r="AH11" s="3" t="str">
        <f t="shared" si="1"/>
        <v>Immobilisation</v>
      </c>
      <c r="AI11" s="3" t="str">
        <f t="shared" si="4"/>
        <v>Immobilisation - Équipements</v>
      </c>
      <c r="AJ11" s="3">
        <v>40</v>
      </c>
      <c r="AK11" s="3" t="s">
        <v>420</v>
      </c>
      <c r="AO11" s="4" t="s">
        <v>421</v>
      </c>
      <c r="AP11" s="14">
        <v>82.8</v>
      </c>
      <c r="AQ11" s="14">
        <v>8.6999999999999993</v>
      </c>
      <c r="AR11" s="14">
        <v>6.6</v>
      </c>
      <c r="AS11" s="14">
        <v>1.9</v>
      </c>
      <c r="AT11" s="15">
        <f t="shared" si="2"/>
        <v>17.2</v>
      </c>
      <c r="AV11" s="3" t="str">
        <f t="shared" si="3"/>
        <v>09_Montérégie :  17,2</v>
      </c>
      <c r="AX11" s="3" t="s">
        <v>422</v>
      </c>
      <c r="AY11" s="23" t="s">
        <v>423</v>
      </c>
      <c r="AZ11" s="23" t="s">
        <v>424</v>
      </c>
      <c r="BA11" s="3" t="str">
        <f t="shared" si="0"/>
        <v>Bellechasse - 303</v>
      </c>
      <c r="BB11" s="3">
        <v>4</v>
      </c>
      <c r="BC11" s="3">
        <v>3</v>
      </c>
      <c r="BJ11" s="3" t="s">
        <v>425</v>
      </c>
    </row>
    <row r="12" spans="1:62" ht="12.75" customHeight="1" x14ac:dyDescent="0.4">
      <c r="I12" s="16"/>
      <c r="S12" s="10" t="s">
        <v>426</v>
      </c>
      <c r="T12" s="3" t="s">
        <v>427</v>
      </c>
      <c r="U12" s="3" t="s">
        <v>428</v>
      </c>
      <c r="V12" s="3" t="s">
        <v>429</v>
      </c>
      <c r="W12" s="3" t="s">
        <v>430</v>
      </c>
      <c r="X12" s="11" t="s">
        <v>431</v>
      </c>
      <c r="AB12" s="3" t="s">
        <v>432</v>
      </c>
      <c r="AC12" s="3" t="s">
        <v>433</v>
      </c>
      <c r="AF12" s="3" t="s">
        <v>434</v>
      </c>
      <c r="AG12" s="3">
        <v>4</v>
      </c>
      <c r="AH12" s="3" t="str">
        <f t="shared" si="1"/>
        <v>Immobilisation</v>
      </c>
      <c r="AI12" s="3" t="str">
        <f t="shared" si="4"/>
        <v>Immobilisation - Espaces administratifs</v>
      </c>
      <c r="AO12" s="4" t="s">
        <v>435</v>
      </c>
      <c r="AP12" s="14">
        <v>95</v>
      </c>
      <c r="AQ12" s="14">
        <v>1.9</v>
      </c>
      <c r="AR12" s="14">
        <v>1.6</v>
      </c>
      <c r="AS12" s="14">
        <v>1.6</v>
      </c>
      <c r="AT12" s="15">
        <f t="shared" si="2"/>
        <v>5.0999999999999996</v>
      </c>
      <c r="AV12" s="3" t="str">
        <f t="shared" si="3"/>
        <v>10_Lanaudière :  5,1</v>
      </c>
      <c r="AX12" s="3" t="s">
        <v>436</v>
      </c>
      <c r="AY12" s="23" t="s">
        <v>437</v>
      </c>
      <c r="AZ12" s="23" t="s">
        <v>438</v>
      </c>
      <c r="BA12" s="3" t="str">
        <f t="shared" si="0"/>
        <v>Berthier - 353</v>
      </c>
      <c r="BB12" s="3">
        <v>2</v>
      </c>
      <c r="BJ12" s="3" t="s">
        <v>439</v>
      </c>
    </row>
    <row r="13" spans="1:62" ht="12.75" customHeight="1" x14ac:dyDescent="0.4">
      <c r="S13" s="10" t="s">
        <v>440</v>
      </c>
      <c r="T13" s="3" t="s">
        <v>441</v>
      </c>
      <c r="U13" s="3" t="s">
        <v>442</v>
      </c>
      <c r="V13" s="3" t="s">
        <v>443</v>
      </c>
      <c r="W13" s="3" t="s">
        <v>398</v>
      </c>
      <c r="X13" s="11" t="s">
        <v>444</v>
      </c>
      <c r="AB13" s="3" t="s">
        <v>403</v>
      </c>
      <c r="AC13" s="3" t="s">
        <v>403</v>
      </c>
      <c r="AF13" s="3" t="s">
        <v>445</v>
      </c>
      <c r="AG13" s="3">
        <v>4</v>
      </c>
      <c r="AH13" s="3" t="str">
        <f t="shared" si="1"/>
        <v>Immobilisation</v>
      </c>
      <c r="AI13" s="3" t="str">
        <f t="shared" si="4"/>
        <v>Immobilisation - Espaces commerciaux</v>
      </c>
      <c r="AO13" s="4" t="s">
        <v>446</v>
      </c>
      <c r="AP13" s="14">
        <v>79.599999999999994</v>
      </c>
      <c r="AQ13" s="14">
        <v>15.9</v>
      </c>
      <c r="AR13" s="14">
        <v>2.7</v>
      </c>
      <c r="AS13" s="14">
        <v>1.9</v>
      </c>
      <c r="AT13" s="15">
        <f t="shared" si="2"/>
        <v>20.5</v>
      </c>
      <c r="AV13" s="3" t="str">
        <f t="shared" si="3"/>
        <v>11_Laurentides :  20,5</v>
      </c>
      <c r="AX13" s="3" t="s">
        <v>447</v>
      </c>
      <c r="AY13" s="23" t="s">
        <v>448</v>
      </c>
      <c r="AZ13" s="23" t="s">
        <v>449</v>
      </c>
      <c r="BA13" s="3" t="str">
        <f t="shared" si="0"/>
        <v>Bertrand - 525</v>
      </c>
      <c r="BC13" s="3" t="s">
        <v>450</v>
      </c>
      <c r="BJ13" s="3" t="s">
        <v>451</v>
      </c>
    </row>
    <row r="14" spans="1:62" ht="12.75" customHeight="1" x14ac:dyDescent="0.4">
      <c r="S14" s="10" t="s">
        <v>452</v>
      </c>
      <c r="T14" s="3" t="s">
        <v>453</v>
      </c>
      <c r="U14" s="3" t="s">
        <v>454</v>
      </c>
      <c r="V14" s="3" t="s">
        <v>455</v>
      </c>
      <c r="W14" s="3" t="s">
        <v>414</v>
      </c>
      <c r="X14" s="11" t="s">
        <v>456</v>
      </c>
      <c r="AF14" s="3" t="s">
        <v>457</v>
      </c>
      <c r="AG14" s="3">
        <v>4</v>
      </c>
      <c r="AH14" s="3" t="str">
        <f t="shared" si="1"/>
        <v>Immobilisation</v>
      </c>
      <c r="AI14" s="3" t="str">
        <f t="shared" si="4"/>
        <v>Immobilisation - Interprétation</v>
      </c>
      <c r="AO14" s="4" t="s">
        <v>458</v>
      </c>
      <c r="AP14" s="14">
        <v>34.200000000000003</v>
      </c>
      <c r="AQ14" s="14">
        <v>30.7</v>
      </c>
      <c r="AR14" s="14">
        <v>19.5</v>
      </c>
      <c r="AS14" s="14">
        <v>15.6</v>
      </c>
      <c r="AT14" s="15">
        <f t="shared" si="2"/>
        <v>65.8</v>
      </c>
      <c r="AV14" s="3" t="str">
        <f t="shared" si="3"/>
        <v>12_Montréal :  65,8</v>
      </c>
      <c r="AX14" s="3" t="s">
        <v>459</v>
      </c>
      <c r="AY14" s="23" t="s">
        <v>460</v>
      </c>
      <c r="AZ14" s="23" t="s">
        <v>461</v>
      </c>
      <c r="BA14" s="3" t="str">
        <f t="shared" si="0"/>
        <v>Blainville - 473</v>
      </c>
      <c r="BB14" s="3">
        <v>8</v>
      </c>
      <c r="BC14" s="3">
        <v>0</v>
      </c>
      <c r="BJ14" s="3" t="s">
        <v>462</v>
      </c>
    </row>
    <row r="15" spans="1:62" ht="12.75" customHeight="1" x14ac:dyDescent="0.4">
      <c r="S15" s="10" t="s">
        <v>226</v>
      </c>
      <c r="T15" s="3" t="s">
        <v>463</v>
      </c>
      <c r="U15" s="3" t="s">
        <v>464</v>
      </c>
      <c r="V15" s="3" t="s">
        <v>465</v>
      </c>
      <c r="W15" s="3" t="s">
        <v>429</v>
      </c>
      <c r="X15" s="11" t="s">
        <v>466</v>
      </c>
      <c r="AF15" s="3" t="s">
        <v>467</v>
      </c>
      <c r="AG15" s="3">
        <v>4</v>
      </c>
      <c r="AH15" s="3" t="str">
        <f t="shared" si="1"/>
        <v>Immobilisation</v>
      </c>
      <c r="AI15" s="3" t="str">
        <f t="shared" si="4"/>
        <v>Immobilisation - Mise à niveau</v>
      </c>
      <c r="AO15" s="4" t="s">
        <v>468</v>
      </c>
      <c r="AP15" s="14">
        <v>66.5</v>
      </c>
      <c r="AQ15" s="14">
        <v>28.2</v>
      </c>
      <c r="AR15" s="14">
        <v>3.3</v>
      </c>
      <c r="AS15" s="14">
        <v>2</v>
      </c>
      <c r="AT15" s="15">
        <f t="shared" si="2"/>
        <v>33.5</v>
      </c>
      <c r="AV15" s="3" t="str">
        <f t="shared" si="3"/>
        <v>13_Outaouais :  33,5</v>
      </c>
      <c r="AX15" s="3" t="s">
        <v>469</v>
      </c>
      <c r="AY15" s="23" t="s">
        <v>470</v>
      </c>
      <c r="AZ15" s="23" t="s">
        <v>471</v>
      </c>
      <c r="BA15" s="3" t="str">
        <f t="shared" si="0"/>
        <v>Bonaventure - 713</v>
      </c>
      <c r="BB15" s="3">
        <v>4</v>
      </c>
      <c r="BC15" s="3">
        <v>3</v>
      </c>
      <c r="BJ15" s="3" t="s">
        <v>472</v>
      </c>
    </row>
    <row r="16" spans="1:62" ht="12.75" customHeight="1" x14ac:dyDescent="0.4">
      <c r="T16" s="3" t="s">
        <v>473</v>
      </c>
      <c r="U16" s="3" t="s">
        <v>474</v>
      </c>
      <c r="V16" s="3" t="s">
        <v>475</v>
      </c>
      <c r="W16" s="3" t="s">
        <v>443</v>
      </c>
      <c r="X16" s="11" t="s">
        <v>476</v>
      </c>
      <c r="AF16" s="3" t="s">
        <v>477</v>
      </c>
      <c r="AG16" s="3">
        <v>4</v>
      </c>
      <c r="AH16" s="3" t="str">
        <f t="shared" si="1"/>
        <v>Immobilisation</v>
      </c>
      <c r="AI16" s="3" t="str">
        <f t="shared" si="4"/>
        <v>Immobilisation - Quai</v>
      </c>
      <c r="AO16" s="4" t="s">
        <v>478</v>
      </c>
      <c r="AP16" s="14">
        <v>85.4</v>
      </c>
      <c r="AQ16" s="14">
        <v>10.1</v>
      </c>
      <c r="AR16" s="14">
        <v>3.8</v>
      </c>
      <c r="AS16" s="14">
        <v>0.8</v>
      </c>
      <c r="AT16" s="15">
        <f t="shared" si="2"/>
        <v>14.7</v>
      </c>
      <c r="AV16" s="3" t="str">
        <f t="shared" si="3"/>
        <v>14_Abitibi-Témiscamingue :  14,7</v>
      </c>
      <c r="AX16" s="3" t="s">
        <v>479</v>
      </c>
      <c r="AY16" s="23" t="s">
        <v>480</v>
      </c>
      <c r="AZ16" s="23" t="s">
        <v>481</v>
      </c>
      <c r="BA16" s="3" t="str">
        <f t="shared" si="0"/>
        <v>Borduas - 243</v>
      </c>
      <c r="BB16" s="25" t="s">
        <v>482</v>
      </c>
    </row>
    <row r="17" spans="20:55" ht="12.75" customHeight="1" x14ac:dyDescent="0.4">
      <c r="T17" s="3" t="s">
        <v>473</v>
      </c>
      <c r="U17" s="3" t="s">
        <v>483</v>
      </c>
      <c r="V17" s="3" t="s">
        <v>484</v>
      </c>
      <c r="W17" s="3" t="s">
        <v>455</v>
      </c>
      <c r="X17" s="11" t="s">
        <v>485</v>
      </c>
      <c r="AF17" s="3" t="s">
        <v>486</v>
      </c>
      <c r="AG17" s="3">
        <v>4</v>
      </c>
      <c r="AH17" s="3" t="str">
        <f t="shared" si="1"/>
        <v>Immobilisation</v>
      </c>
      <c r="AI17" s="3" t="str">
        <f t="shared" si="4"/>
        <v>Immobilisation - Signalisation</v>
      </c>
      <c r="AO17" s="4" t="s">
        <v>487</v>
      </c>
      <c r="AP17" s="14">
        <v>93.6</v>
      </c>
      <c r="AQ17" s="14">
        <v>0.4</v>
      </c>
      <c r="AR17" s="14">
        <v>0.6</v>
      </c>
      <c r="AS17" s="14">
        <v>5.3</v>
      </c>
      <c r="AT17" s="15">
        <f t="shared" si="2"/>
        <v>6.3</v>
      </c>
      <c r="AV17" s="3" t="str">
        <f t="shared" si="3"/>
        <v>15_Saguenay-Lac-Saint-Jean :  6,3</v>
      </c>
      <c r="AX17" s="3" t="s">
        <v>488</v>
      </c>
      <c r="AY17" s="23" t="s">
        <v>489</v>
      </c>
      <c r="AZ17" s="23" t="s">
        <v>490</v>
      </c>
      <c r="BA17" s="3" t="str">
        <f t="shared" si="0"/>
        <v>Bourassa-Sauvé - 431</v>
      </c>
      <c r="BC17" s="3" t="s">
        <v>196</v>
      </c>
    </row>
    <row r="18" spans="20:55" ht="12.75" customHeight="1" x14ac:dyDescent="0.4">
      <c r="T18" s="3" t="s">
        <v>491</v>
      </c>
      <c r="U18" s="3" t="s">
        <v>492</v>
      </c>
      <c r="V18" s="3" t="s">
        <v>493</v>
      </c>
      <c r="W18" s="3" t="s">
        <v>465</v>
      </c>
      <c r="X18" s="11" t="s">
        <v>494</v>
      </c>
      <c r="AF18" s="3" t="s">
        <v>495</v>
      </c>
      <c r="AG18" s="3">
        <v>4</v>
      </c>
      <c r="AH18" s="3" t="str">
        <f t="shared" si="1"/>
        <v>Immobilisation</v>
      </c>
      <c r="AI18" s="3" t="str">
        <f t="shared" si="4"/>
        <v>Immobilisation - Terrain</v>
      </c>
      <c r="AO18" s="4" t="s">
        <v>496</v>
      </c>
      <c r="AP18" s="14">
        <v>81.8</v>
      </c>
      <c r="AQ18" s="14"/>
      <c r="AR18" s="14"/>
      <c r="AS18" s="14">
        <v>18.2</v>
      </c>
      <c r="AT18" s="15">
        <f t="shared" si="2"/>
        <v>18.2</v>
      </c>
      <c r="AV18" s="3" t="str">
        <f t="shared" si="3"/>
        <v>16_Manicouagan :  18,2</v>
      </c>
      <c r="AX18" s="3" t="s">
        <v>497</v>
      </c>
      <c r="AY18" s="23" t="s">
        <v>498</v>
      </c>
      <c r="AZ18" s="23" t="s">
        <v>499</v>
      </c>
      <c r="BA18" s="3" t="str">
        <f t="shared" si="0"/>
        <v>Bourget - 377</v>
      </c>
      <c r="BC18" s="3">
        <v>0</v>
      </c>
    </row>
    <row r="19" spans="20:55" ht="12.75" customHeight="1" x14ac:dyDescent="0.4">
      <c r="T19" s="3" t="s">
        <v>24</v>
      </c>
      <c r="U19" s="3" t="s">
        <v>500</v>
      </c>
      <c r="W19" s="3" t="s">
        <v>501</v>
      </c>
      <c r="X19" s="11" t="s">
        <v>502</v>
      </c>
      <c r="AF19" s="3" t="s">
        <v>503</v>
      </c>
      <c r="AG19" s="3">
        <v>4</v>
      </c>
      <c r="AH19" s="3" t="str">
        <f t="shared" si="1"/>
        <v>Immobilisation</v>
      </c>
      <c r="AI19" s="3" t="str">
        <f>AH9&amp;" - "&amp;AF9</f>
        <v>Immobilisation - Autre</v>
      </c>
      <c r="AO19" s="4" t="s">
        <v>504</v>
      </c>
      <c r="AP19" s="14">
        <v>97</v>
      </c>
      <c r="AQ19" s="14"/>
      <c r="AR19" s="14"/>
      <c r="AS19" s="14">
        <v>3</v>
      </c>
      <c r="AT19" s="15">
        <f t="shared" si="2"/>
        <v>3</v>
      </c>
      <c r="AV19" s="3" t="str">
        <f t="shared" si="3"/>
        <v>17_Duplessis :  3</v>
      </c>
      <c r="AX19" s="3" t="s">
        <v>505</v>
      </c>
      <c r="AY19" s="23" t="s">
        <v>506</v>
      </c>
      <c r="AZ19" s="23" t="s">
        <v>507</v>
      </c>
      <c r="BA19" s="3" t="str">
        <f t="shared" si="0"/>
        <v>Brome-Missisquoi - 129</v>
      </c>
      <c r="BC19" s="3">
        <v>7</v>
      </c>
    </row>
    <row r="20" spans="20:55" ht="12.75" customHeight="1" x14ac:dyDescent="0.4">
      <c r="T20" s="3" t="s">
        <v>329</v>
      </c>
      <c r="U20" s="3" t="s">
        <v>508</v>
      </c>
      <c r="W20" s="3" t="s">
        <v>509</v>
      </c>
      <c r="X20" s="11" t="s">
        <v>510</v>
      </c>
      <c r="AF20" s="3" t="s">
        <v>226</v>
      </c>
      <c r="AG20" s="3">
        <v>16</v>
      </c>
      <c r="AH20" s="3" t="str">
        <f t="shared" si="1"/>
        <v>Hébergement</v>
      </c>
      <c r="AI20" s="3" t="str">
        <f>AH21&amp;" - "&amp;AF21</f>
        <v>Hébergement - Construction</v>
      </c>
      <c r="AO20" s="4" t="s">
        <v>511</v>
      </c>
      <c r="AP20" s="13">
        <v>100</v>
      </c>
      <c r="AQ20" s="14"/>
      <c r="AR20" s="14"/>
      <c r="AS20" s="14"/>
      <c r="AT20" s="15">
        <f t="shared" si="2"/>
        <v>0</v>
      </c>
      <c r="AV20" s="3" t="str">
        <f t="shared" si="3"/>
        <v>18_Baie James :  0</v>
      </c>
      <c r="AX20" s="3" t="s">
        <v>512</v>
      </c>
      <c r="AY20" s="23" t="s">
        <v>513</v>
      </c>
      <c r="AZ20" s="23" t="s">
        <v>514</v>
      </c>
      <c r="BA20" s="3" t="str">
        <f t="shared" si="0"/>
        <v>Chambly - 193</v>
      </c>
    </row>
    <row r="21" spans="20:55" ht="12.75" customHeight="1" x14ac:dyDescent="0.4">
      <c r="T21" s="3" t="s">
        <v>515</v>
      </c>
      <c r="U21" s="3" t="s">
        <v>516</v>
      </c>
      <c r="W21" s="3" t="s">
        <v>484</v>
      </c>
      <c r="X21" s="11" t="s">
        <v>517</v>
      </c>
      <c r="AF21" s="3" t="s">
        <v>419</v>
      </c>
      <c r="AG21" s="3">
        <v>16</v>
      </c>
      <c r="AH21" s="3" t="str">
        <f t="shared" si="1"/>
        <v>Hébergement</v>
      </c>
      <c r="AI21" s="3" t="str">
        <f>AH22&amp;" - "&amp;AF22</f>
        <v>Hébergement - Équipements et matériel</v>
      </c>
      <c r="AO21" s="4" t="s">
        <v>518</v>
      </c>
      <c r="AP21" s="14">
        <v>72.400000000000006</v>
      </c>
      <c r="AQ21" s="14">
        <v>13.3</v>
      </c>
      <c r="AR21" s="14">
        <v>10.4</v>
      </c>
      <c r="AS21" s="14">
        <v>3.9</v>
      </c>
      <c r="AT21" s="15">
        <f t="shared" si="2"/>
        <v>27.6</v>
      </c>
      <c r="AV21" s="3" t="str">
        <f t="shared" si="3"/>
        <v>19_Laval :  27,6</v>
      </c>
      <c r="AX21" s="3" t="s">
        <v>519</v>
      </c>
      <c r="AY21" s="23" t="s">
        <v>520</v>
      </c>
      <c r="AZ21" s="23" t="s">
        <v>521</v>
      </c>
      <c r="BA21" s="3" t="str">
        <f t="shared" si="0"/>
        <v>Champlain - 593</v>
      </c>
      <c r="BC21" s="3" t="s">
        <v>522</v>
      </c>
    </row>
    <row r="22" spans="20:55" ht="12.75" customHeight="1" x14ac:dyDescent="0.4">
      <c r="T22" s="3" t="s">
        <v>523</v>
      </c>
      <c r="U22" s="3" t="s">
        <v>524</v>
      </c>
      <c r="W22" s="3" t="s">
        <v>228</v>
      </c>
      <c r="X22" s="11" t="s">
        <v>525</v>
      </c>
      <c r="AF22" s="3" t="s">
        <v>526</v>
      </c>
      <c r="AG22" s="3">
        <v>16</v>
      </c>
      <c r="AH22" s="3" t="str">
        <f t="shared" si="1"/>
        <v>Hébergement</v>
      </c>
      <c r="AI22" s="3" t="str">
        <f>AH23&amp;" - "&amp;AF23</f>
        <v>Hébergement - Rénovation</v>
      </c>
      <c r="AO22" s="4" t="s">
        <v>527</v>
      </c>
      <c r="AP22" s="14">
        <v>94.4</v>
      </c>
      <c r="AQ22" s="14">
        <v>3.9</v>
      </c>
      <c r="AR22" s="14">
        <v>1.3</v>
      </c>
      <c r="AS22" s="14">
        <v>0.4</v>
      </c>
      <c r="AT22" s="15">
        <f t="shared" si="2"/>
        <v>5.6000000000000005</v>
      </c>
      <c r="AV22" s="3" t="str">
        <f t="shared" si="3"/>
        <v>20_Centre-du-Québec :  5,6</v>
      </c>
      <c r="AX22" s="3" t="s">
        <v>528</v>
      </c>
      <c r="AY22" s="23" t="s">
        <v>529</v>
      </c>
      <c r="AZ22" s="23" t="s">
        <v>530</v>
      </c>
      <c r="BA22" s="3" t="str">
        <f t="shared" si="0"/>
        <v>Chapleau - 559</v>
      </c>
      <c r="BC22" s="3">
        <v>0</v>
      </c>
    </row>
    <row r="23" spans="20:55" ht="12.75" customHeight="1" x14ac:dyDescent="0.4">
      <c r="T23" s="3" t="s">
        <v>531</v>
      </c>
      <c r="U23" s="3" t="s">
        <v>532</v>
      </c>
      <c r="W23" s="3" t="s">
        <v>493</v>
      </c>
      <c r="X23" s="11" t="s">
        <v>290</v>
      </c>
      <c r="AF23" s="3" t="s">
        <v>533</v>
      </c>
      <c r="AG23" s="3">
        <v>16</v>
      </c>
      <c r="AH23" s="3" t="str">
        <f t="shared" si="1"/>
        <v>Hébergement</v>
      </c>
      <c r="AI23" s="3" t="str">
        <f>AH20&amp;" - "&amp;AF20</f>
        <v>Hébergement - Autre</v>
      </c>
      <c r="AO23" s="17" t="s">
        <v>534</v>
      </c>
      <c r="AP23" s="18"/>
      <c r="AQ23" s="18"/>
      <c r="AR23" s="18"/>
      <c r="AS23" s="18"/>
      <c r="AT23" s="15">
        <f t="shared" si="2"/>
        <v>0</v>
      </c>
      <c r="AV23" s="3" t="str">
        <f t="shared" si="3"/>
        <v>21_Nunavik :  0</v>
      </c>
      <c r="AX23" s="3" t="s">
        <v>535</v>
      </c>
      <c r="AY23" s="23" t="s">
        <v>536</v>
      </c>
      <c r="AZ23" s="23" t="s">
        <v>537</v>
      </c>
      <c r="BA23" s="3" t="str">
        <f t="shared" si="0"/>
        <v>Charlesbourg - 619</v>
      </c>
      <c r="BC23" s="3">
        <v>3</v>
      </c>
    </row>
    <row r="24" spans="20:55" ht="12.75" customHeight="1" x14ac:dyDescent="0.4">
      <c r="T24" s="3" t="s">
        <v>538</v>
      </c>
      <c r="U24" s="3" t="s">
        <v>539</v>
      </c>
      <c r="X24" s="11" t="s">
        <v>540</v>
      </c>
      <c r="AF24" s="3" t="s">
        <v>226</v>
      </c>
      <c r="AG24" s="3">
        <v>20</v>
      </c>
      <c r="AH24" s="3" t="str">
        <f t="shared" si="1"/>
        <v>Restauration</v>
      </c>
      <c r="AI24" s="3" t="str">
        <f>AH29&amp;" - "&amp;AF29</f>
        <v>Honoraires professionnels - Consultant</v>
      </c>
      <c r="AO24" s="19" t="s">
        <v>541</v>
      </c>
      <c r="AP24" s="20"/>
      <c r="AQ24" s="20"/>
      <c r="AR24" s="20"/>
      <c r="AS24" s="20"/>
      <c r="AT24" s="21">
        <f t="shared" si="2"/>
        <v>0</v>
      </c>
      <c r="AV24" s="3" t="str">
        <f t="shared" si="3"/>
        <v>22_Eeyou Istchee :  0</v>
      </c>
      <c r="AX24" s="3" t="s">
        <v>542</v>
      </c>
      <c r="AY24" s="23" t="s">
        <v>543</v>
      </c>
      <c r="AZ24" s="23" t="s">
        <v>544</v>
      </c>
      <c r="BA24" s="3" t="str">
        <f t="shared" si="0"/>
        <v>Charlevoix-Côte-de-Beaupré - 679</v>
      </c>
    </row>
    <row r="25" spans="20:55" ht="12.75" customHeight="1" x14ac:dyDescent="0.4">
      <c r="T25" s="3" t="s">
        <v>226</v>
      </c>
      <c r="U25" s="3" t="s">
        <v>545</v>
      </c>
      <c r="X25" s="11" t="s">
        <v>546</v>
      </c>
      <c r="AF25" s="3" t="s">
        <v>419</v>
      </c>
      <c r="AG25" s="3">
        <v>20</v>
      </c>
      <c r="AH25" s="3" t="str">
        <f t="shared" si="1"/>
        <v>Restauration</v>
      </c>
      <c r="AI25" s="3" t="str">
        <f>AH30&amp;" - "&amp;AF30</f>
        <v>Honoraires professionnels - Main-d'œuvre spécialisée</v>
      </c>
      <c r="AX25" s="3" t="s">
        <v>547</v>
      </c>
      <c r="AY25" s="23" t="s">
        <v>548</v>
      </c>
      <c r="AZ25" s="23" t="s">
        <v>549</v>
      </c>
      <c r="BA25" s="3" t="str">
        <f t="shared" si="0"/>
        <v>Châteauguay - 173</v>
      </c>
      <c r="BC25" s="3" t="s">
        <v>550</v>
      </c>
    </row>
    <row r="26" spans="20:55" ht="12.75" customHeight="1" x14ac:dyDescent="0.4">
      <c r="U26" s="3" t="s">
        <v>551</v>
      </c>
      <c r="X26" s="11" t="s">
        <v>552</v>
      </c>
      <c r="AF26" s="3" t="s">
        <v>526</v>
      </c>
      <c r="AG26" s="3">
        <v>20</v>
      </c>
      <c r="AH26" s="3" t="str">
        <f t="shared" si="1"/>
        <v>Restauration</v>
      </c>
      <c r="AI26" s="3" t="str">
        <f>AH28&amp;" - "&amp;AF28</f>
        <v>Honoraires professionnels - Autre</v>
      </c>
      <c r="AX26" s="3" t="s">
        <v>553</v>
      </c>
      <c r="AY26" s="23" t="s">
        <v>554</v>
      </c>
      <c r="AZ26" s="23" t="s">
        <v>555</v>
      </c>
      <c r="BA26" s="3" t="str">
        <f t="shared" si="0"/>
        <v>Chauveau - 613</v>
      </c>
      <c r="BC26" s="3">
        <v>0</v>
      </c>
    </row>
    <row r="27" spans="20:55" ht="12.75" customHeight="1" x14ac:dyDescent="0.4">
      <c r="U27" s="3" t="s">
        <v>556</v>
      </c>
      <c r="X27" s="11" t="s">
        <v>557</v>
      </c>
      <c r="AF27" s="3" t="s">
        <v>533</v>
      </c>
      <c r="AG27" s="3">
        <v>20</v>
      </c>
      <c r="AH27" s="3" t="str">
        <f t="shared" si="1"/>
        <v>Restauration</v>
      </c>
      <c r="AI27" s="3" t="str">
        <f>AH42&amp;" - "&amp;AF42</f>
        <v>Intégration des arts - Loi du 1 % du MCC</v>
      </c>
      <c r="AX27" s="3" t="s">
        <v>558</v>
      </c>
      <c r="AY27" s="23" t="s">
        <v>559</v>
      </c>
      <c r="AZ27" s="23" t="s">
        <v>560</v>
      </c>
      <c r="BA27" s="3" t="str">
        <f t="shared" si="0"/>
        <v>Chicoutimi - 763</v>
      </c>
      <c r="BC27" s="3">
        <v>5</v>
      </c>
    </row>
    <row r="28" spans="20:55" ht="12.75" customHeight="1" x14ac:dyDescent="0.4">
      <c r="U28" s="3" t="s">
        <v>561</v>
      </c>
      <c r="X28" s="11" t="s">
        <v>562</v>
      </c>
      <c r="AF28" s="3" t="s">
        <v>226</v>
      </c>
      <c r="AG28" s="3">
        <v>24</v>
      </c>
      <c r="AH28" s="3" t="str">
        <f t="shared" si="1"/>
        <v>Honoraires professionnels</v>
      </c>
      <c r="AI28" s="3" t="str">
        <f>AH45&amp;" - "&amp;AF45</f>
        <v>Autres dépenses - Contingence</v>
      </c>
      <c r="AX28" s="3" t="s">
        <v>563</v>
      </c>
      <c r="AY28" s="23" t="s">
        <v>564</v>
      </c>
      <c r="AZ28" s="23" t="s">
        <v>565</v>
      </c>
      <c r="BA28" s="3" t="str">
        <f t="shared" si="0"/>
        <v>Chomedey - 441</v>
      </c>
    </row>
    <row r="29" spans="20:55" ht="12.75" customHeight="1" x14ac:dyDescent="0.4">
      <c r="U29" s="3" t="s">
        <v>566</v>
      </c>
      <c r="X29" s="11" t="s">
        <v>567</v>
      </c>
      <c r="AF29" s="3" t="s">
        <v>568</v>
      </c>
      <c r="AG29" s="3">
        <v>24</v>
      </c>
      <c r="AH29" s="3" t="str">
        <f t="shared" si="1"/>
        <v>Honoraires professionnels</v>
      </c>
      <c r="AI29" s="3" t="str">
        <f>AH46&amp;" - "&amp;AF46</f>
        <v>Autres dépenses - Contribution en nature (biens et services)</v>
      </c>
      <c r="AX29" s="3" t="s">
        <v>569</v>
      </c>
      <c r="AY29" s="23" t="s">
        <v>570</v>
      </c>
      <c r="AZ29" s="23" t="s">
        <v>571</v>
      </c>
      <c r="BA29" s="3" t="str">
        <f t="shared" si="0"/>
        <v>Chutes-de-la-Chaudière - 659</v>
      </c>
    </row>
    <row r="30" spans="20:55" ht="12.75" customHeight="1" x14ac:dyDescent="0.4">
      <c r="U30" s="3" t="s">
        <v>572</v>
      </c>
      <c r="X30" s="11" t="s">
        <v>573</v>
      </c>
      <c r="AF30" s="3" t="s">
        <v>574</v>
      </c>
      <c r="AG30" s="3">
        <v>24</v>
      </c>
      <c r="AH30" s="3" t="str">
        <f t="shared" si="1"/>
        <v>Honoraires professionnels</v>
      </c>
      <c r="AI30" s="3" t="str">
        <f>AH47&amp;" - "&amp;AF47</f>
        <v>Autres dépenses - Développement durable</v>
      </c>
      <c r="AX30" s="3" t="s">
        <v>575</v>
      </c>
      <c r="AY30" s="23" t="s">
        <v>576</v>
      </c>
      <c r="AZ30" s="23" t="s">
        <v>577</v>
      </c>
      <c r="BA30" s="3" t="str">
        <f t="shared" si="0"/>
        <v>Côte-du-Sud - 683</v>
      </c>
    </row>
    <row r="31" spans="20:55" ht="12.75" customHeight="1" x14ac:dyDescent="0.4">
      <c r="U31" s="3" t="s">
        <v>578</v>
      </c>
      <c r="X31" s="11" t="s">
        <v>579</v>
      </c>
      <c r="AF31" s="3" t="s">
        <v>226</v>
      </c>
      <c r="AG31" s="3">
        <v>27</v>
      </c>
      <c r="AH31" s="3" t="str">
        <f t="shared" si="1"/>
        <v>Ressources humaines</v>
      </c>
      <c r="AI31" s="3" t="str">
        <f>AH48&amp;" - "&amp;AF48</f>
        <v>Autres dépenses - Dragage pour la réalisation du projet</v>
      </c>
      <c r="AX31" s="3" t="s">
        <v>580</v>
      </c>
      <c r="AY31" s="23" t="s">
        <v>581</v>
      </c>
      <c r="AZ31" s="23" t="s">
        <v>582</v>
      </c>
      <c r="BA31" s="3" t="str">
        <f t="shared" si="0"/>
        <v>Crémazie - 433</v>
      </c>
    </row>
    <row r="32" spans="20:55" ht="12.75" customHeight="1" x14ac:dyDescent="0.4">
      <c r="U32" s="3" t="s">
        <v>583</v>
      </c>
      <c r="X32" s="11" t="s">
        <v>584</v>
      </c>
      <c r="AF32" s="3" t="s">
        <v>585</v>
      </c>
      <c r="AG32" s="3">
        <v>27</v>
      </c>
      <c r="AH32" s="3" t="str">
        <f t="shared" si="1"/>
        <v>Ressources humaines</v>
      </c>
      <c r="AI32" s="3" t="str">
        <f>AH49&amp;" - "&amp;AF49</f>
        <v>Autres dépenses - Dragage récurrent</v>
      </c>
      <c r="AX32" s="3" t="s">
        <v>586</v>
      </c>
      <c r="AY32" s="23" t="s">
        <v>587</v>
      </c>
      <c r="AZ32" s="23" t="s">
        <v>588</v>
      </c>
      <c r="BA32" s="3" t="str">
        <f t="shared" si="0"/>
        <v>D'Arcy-McGee - 403</v>
      </c>
    </row>
    <row r="33" spans="21:53" ht="12.75" customHeight="1" x14ac:dyDescent="0.4">
      <c r="U33" s="3" t="s">
        <v>589</v>
      </c>
      <c r="X33" s="11" t="s">
        <v>590</v>
      </c>
      <c r="AF33" s="3" t="s">
        <v>591</v>
      </c>
      <c r="AG33" s="3">
        <v>27</v>
      </c>
      <c r="AH33" s="3" t="str">
        <f t="shared" si="1"/>
        <v>Ressources humaines</v>
      </c>
      <c r="AI33" s="3" t="str">
        <f t="shared" ref="AI33:AI42" si="5">AH51&amp;" - "&amp;AF51</f>
        <v>Autres dépenses - Frais d’administration</v>
      </c>
      <c r="AX33" s="3" t="s">
        <v>592</v>
      </c>
      <c r="AY33" s="23" t="s">
        <v>593</v>
      </c>
      <c r="AZ33" s="23" t="s">
        <v>594</v>
      </c>
      <c r="BA33" s="3" t="str">
        <f t="shared" si="0"/>
        <v>Deux-Montagnes - 483</v>
      </c>
    </row>
    <row r="34" spans="21:53" ht="12.75" customHeight="1" x14ac:dyDescent="0.4">
      <c r="U34" s="3" t="s">
        <v>595</v>
      </c>
      <c r="X34" s="11" t="s">
        <v>596</v>
      </c>
      <c r="AF34" s="3" t="s">
        <v>597</v>
      </c>
      <c r="AG34" s="3">
        <v>30</v>
      </c>
      <c r="AH34" s="3" t="str">
        <f t="shared" si="1"/>
        <v>Promotion/Marketing/Commercialisation</v>
      </c>
      <c r="AI34" s="3" t="str">
        <f t="shared" si="5"/>
        <v>Autres dépenses - Frais de déplacement</v>
      </c>
      <c r="AX34" s="3" t="s">
        <v>598</v>
      </c>
      <c r="AY34" s="23" t="s">
        <v>599</v>
      </c>
      <c r="AZ34" s="23" t="s">
        <v>600</v>
      </c>
      <c r="BA34" s="3" t="str">
        <f t="shared" ref="BA34:BA65" si="6">AZ34&amp;" - "&amp;AY34</f>
        <v>Drummond-Bois-Francs - 273</v>
      </c>
    </row>
    <row r="35" spans="21:53" ht="12.75" customHeight="1" x14ac:dyDescent="0.4">
      <c r="U35" s="3" t="s">
        <v>601</v>
      </c>
      <c r="X35" s="11" t="s">
        <v>602</v>
      </c>
      <c r="AF35" s="3" t="s">
        <v>603</v>
      </c>
      <c r="AG35" s="3">
        <v>30</v>
      </c>
      <c r="AH35" s="3" t="str">
        <f t="shared" si="1"/>
        <v>Promotion/Marketing/Commercialisation</v>
      </c>
      <c r="AI35" s="3" t="str">
        <f t="shared" si="5"/>
        <v>Autres dépenses - Frais de financement</v>
      </c>
      <c r="AX35" s="3" t="s">
        <v>604</v>
      </c>
      <c r="AY35" s="23" t="s">
        <v>605</v>
      </c>
      <c r="AZ35" s="23" t="s">
        <v>606</v>
      </c>
      <c r="BA35" s="3" t="str">
        <f t="shared" si="6"/>
        <v>Dubuc - 759</v>
      </c>
    </row>
    <row r="36" spans="21:53" ht="12.75" customHeight="1" x14ac:dyDescent="0.4">
      <c r="U36" s="3" t="s">
        <v>607</v>
      </c>
      <c r="X36" s="11" t="s">
        <v>608</v>
      </c>
      <c r="AF36" s="3" t="s">
        <v>226</v>
      </c>
      <c r="AG36" s="3">
        <v>30</v>
      </c>
      <c r="AH36" s="3" t="str">
        <f t="shared" si="1"/>
        <v>Promotion/Marketing/Commercialisation</v>
      </c>
      <c r="AI36" s="3" t="str">
        <f t="shared" si="5"/>
        <v>Autres dépenses - Frais de transport</v>
      </c>
      <c r="AX36" s="3" t="s">
        <v>609</v>
      </c>
      <c r="AY36" s="23" t="s">
        <v>610</v>
      </c>
      <c r="AZ36" s="23" t="s">
        <v>611</v>
      </c>
      <c r="BA36" s="3" t="str">
        <f t="shared" si="6"/>
        <v>Duplessis - 745</v>
      </c>
    </row>
    <row r="37" spans="21:53" ht="12.75" customHeight="1" x14ac:dyDescent="0.4">
      <c r="U37" s="3" t="s">
        <v>612</v>
      </c>
      <c r="X37" s="11" t="s">
        <v>613</v>
      </c>
      <c r="AF37" s="3" t="s">
        <v>614</v>
      </c>
      <c r="AG37" s="3">
        <v>30</v>
      </c>
      <c r="AH37" s="3" t="str">
        <f t="shared" si="1"/>
        <v>Promotion/Marketing/Commercialisation</v>
      </c>
      <c r="AI37" s="3" t="str">
        <f t="shared" si="5"/>
        <v>Autres dépenses - Frais d'ouverture et de démarrage</v>
      </c>
      <c r="AX37" s="3" t="s">
        <v>615</v>
      </c>
      <c r="AY37" s="23" t="s">
        <v>616</v>
      </c>
      <c r="AZ37" s="23" t="s">
        <v>617</v>
      </c>
      <c r="BA37" s="3" t="str">
        <f t="shared" si="6"/>
        <v>Fabre - 443</v>
      </c>
    </row>
    <row r="38" spans="21:53" ht="12.75" customHeight="1" x14ac:dyDescent="0.4">
      <c r="U38" s="3" t="s">
        <v>618</v>
      </c>
      <c r="X38" s="11" t="s">
        <v>619</v>
      </c>
      <c r="AF38" s="3" t="s">
        <v>620</v>
      </c>
      <c r="AG38" s="3">
        <v>30</v>
      </c>
      <c r="AH38" s="3" t="str">
        <f t="shared" si="1"/>
        <v>Promotion/Marketing/Commercialisation</v>
      </c>
      <c r="AI38" s="3" t="str">
        <f t="shared" si="5"/>
        <v>Autres dépenses - Intérêts</v>
      </c>
      <c r="AX38" s="3" t="s">
        <v>621</v>
      </c>
      <c r="AY38" s="23" t="s">
        <v>622</v>
      </c>
      <c r="AZ38" s="23" t="s">
        <v>623</v>
      </c>
      <c r="BA38" s="3" t="str">
        <f t="shared" si="6"/>
        <v>Gaspé - 731</v>
      </c>
    </row>
    <row r="39" spans="21:53" ht="12.75" customHeight="1" x14ac:dyDescent="0.4">
      <c r="U39" s="3" t="s">
        <v>624</v>
      </c>
      <c r="X39" s="11" t="s">
        <v>625</v>
      </c>
      <c r="AF39" s="3" t="s">
        <v>626</v>
      </c>
      <c r="AG39" s="3">
        <v>30</v>
      </c>
      <c r="AH39" s="3" t="str">
        <f t="shared" si="1"/>
        <v>Promotion/Marketing/Commercialisation</v>
      </c>
      <c r="AI39" s="3" t="str">
        <f t="shared" si="5"/>
        <v>Autres dépenses - Permis</v>
      </c>
      <c r="AX39" s="3" t="s">
        <v>627</v>
      </c>
      <c r="AY39" s="23" t="s">
        <v>628</v>
      </c>
      <c r="AZ39" s="23" t="s">
        <v>629</v>
      </c>
      <c r="BA39" s="3" t="str">
        <f t="shared" si="6"/>
        <v>Gatineau - 557</v>
      </c>
    </row>
    <row r="40" spans="21:53" ht="12.75" customHeight="1" x14ac:dyDescent="0.4">
      <c r="U40" s="3" t="s">
        <v>630</v>
      </c>
      <c r="X40" s="11" t="s">
        <v>631</v>
      </c>
      <c r="AF40" s="3" t="s">
        <v>632</v>
      </c>
      <c r="AG40" s="3">
        <v>30</v>
      </c>
      <c r="AH40" s="3" t="str">
        <f t="shared" si="1"/>
        <v>Promotion/Marketing/Commercialisation</v>
      </c>
      <c r="AI40" s="3" t="str">
        <f t="shared" si="5"/>
        <v>Autres dépenses - Taxes non remboursables</v>
      </c>
      <c r="AX40" s="3" t="s">
        <v>633</v>
      </c>
      <c r="AY40" s="23" t="s">
        <v>634</v>
      </c>
      <c r="AZ40" s="23" t="s">
        <v>635</v>
      </c>
      <c r="BA40" s="3" t="str">
        <f t="shared" si="6"/>
        <v>Gouin - 381</v>
      </c>
    </row>
    <row r="41" spans="21:53" ht="12.75" customHeight="1" x14ac:dyDescent="0.4">
      <c r="U41" s="3" t="s">
        <v>636</v>
      </c>
      <c r="X41" s="11" t="s">
        <v>637</v>
      </c>
      <c r="AF41" s="3" t="s">
        <v>638</v>
      </c>
      <c r="AG41" s="3">
        <v>30</v>
      </c>
      <c r="AH41" s="3" t="str">
        <f t="shared" si="1"/>
        <v>Promotion/Marketing/Commercialisation</v>
      </c>
      <c r="AI41" s="3" t="str">
        <f t="shared" si="5"/>
        <v>Autres dépenses - Taxes remboursables</v>
      </c>
      <c r="AX41" s="3" t="s">
        <v>639</v>
      </c>
      <c r="AY41" s="23" t="s">
        <v>640</v>
      </c>
      <c r="AZ41" s="23" t="s">
        <v>641</v>
      </c>
      <c r="BA41" s="3" t="str">
        <f t="shared" si="6"/>
        <v>Granby - 133</v>
      </c>
    </row>
    <row r="42" spans="21:53" ht="12.75" customHeight="1" x14ac:dyDescent="0.4">
      <c r="U42" s="3" t="s">
        <v>642</v>
      </c>
      <c r="X42" s="11" t="s">
        <v>643</v>
      </c>
      <c r="AF42" s="3" t="s">
        <v>644</v>
      </c>
      <c r="AG42" s="3">
        <v>38</v>
      </c>
      <c r="AH42" s="3" t="str">
        <f t="shared" si="1"/>
        <v>Intégration des arts</v>
      </c>
      <c r="AI42" s="3" t="str">
        <f t="shared" si="5"/>
        <v>Autres dépenses - Visibilité MTO (plaque sur le site)</v>
      </c>
      <c r="AX42" s="3" t="s">
        <v>645</v>
      </c>
      <c r="AY42" s="23" t="s">
        <v>646</v>
      </c>
      <c r="AZ42" s="23" t="s">
        <v>647</v>
      </c>
      <c r="BA42" s="3" t="str">
        <f t="shared" si="6"/>
        <v>Groulx - 481</v>
      </c>
    </row>
    <row r="43" spans="21:53" ht="12.75" customHeight="1" x14ac:dyDescent="0.4">
      <c r="U43" s="3" t="s">
        <v>648</v>
      </c>
      <c r="AF43" s="3" t="s">
        <v>405</v>
      </c>
      <c r="AG43" s="3">
        <v>39</v>
      </c>
      <c r="AH43" s="3" t="str">
        <f t="shared" si="1"/>
        <v>Fonds de roulement</v>
      </c>
      <c r="AI43" s="3" t="str">
        <f>AH44&amp;" - "&amp;AF44</f>
        <v>Autres dépenses - Autre</v>
      </c>
      <c r="AX43" s="3" t="s">
        <v>649</v>
      </c>
      <c r="AY43" s="23" t="s">
        <v>650</v>
      </c>
      <c r="AZ43" s="23" t="s">
        <v>651</v>
      </c>
      <c r="BA43" s="3" t="str">
        <f t="shared" si="6"/>
        <v>Hochelaga-Maisonneuve - 387</v>
      </c>
    </row>
    <row r="44" spans="21:53" ht="12.75" customHeight="1" x14ac:dyDescent="0.4">
      <c r="U44" s="3" t="s">
        <v>409</v>
      </c>
      <c r="AF44" s="3" t="s">
        <v>226</v>
      </c>
      <c r="AG44" s="3">
        <v>40</v>
      </c>
      <c r="AH44" s="3" t="str">
        <f t="shared" si="1"/>
        <v>Autres dépenses</v>
      </c>
      <c r="AX44" s="3" t="s">
        <v>652</v>
      </c>
      <c r="AY44" s="23" t="s">
        <v>653</v>
      </c>
      <c r="AZ44" s="23" t="s">
        <v>654</v>
      </c>
      <c r="BA44" s="3" t="str">
        <f t="shared" si="6"/>
        <v>Hull - 561</v>
      </c>
    </row>
    <row r="45" spans="21:53" ht="12.75" customHeight="1" x14ac:dyDescent="0.4">
      <c r="U45" s="3" t="s">
        <v>655</v>
      </c>
      <c r="AF45" s="3" t="s">
        <v>656</v>
      </c>
      <c r="AG45" s="3">
        <v>40</v>
      </c>
      <c r="AH45" s="3" t="str">
        <f t="shared" si="1"/>
        <v>Autres dépenses</v>
      </c>
      <c r="AX45" s="3" t="s">
        <v>657</v>
      </c>
      <c r="AY45" s="23" t="s">
        <v>658</v>
      </c>
      <c r="AZ45" s="23" t="s">
        <v>659</v>
      </c>
      <c r="BA45" s="3" t="str">
        <f t="shared" si="6"/>
        <v>Huntingdon - 149</v>
      </c>
    </row>
    <row r="46" spans="21:53" ht="12.75" customHeight="1" x14ac:dyDescent="0.4">
      <c r="U46" s="3" t="s">
        <v>660</v>
      </c>
      <c r="AF46" s="3" t="s">
        <v>661</v>
      </c>
      <c r="AG46" s="3">
        <v>40</v>
      </c>
      <c r="AH46" s="3" t="str">
        <f t="shared" si="1"/>
        <v>Autres dépenses</v>
      </c>
      <c r="AX46" s="3" t="s">
        <v>662</v>
      </c>
      <c r="AY46" s="23" t="s">
        <v>663</v>
      </c>
      <c r="AZ46" s="23" t="s">
        <v>664</v>
      </c>
      <c r="BA46" s="3" t="str">
        <f t="shared" si="6"/>
        <v>Iberville - 143</v>
      </c>
    </row>
    <row r="47" spans="21:53" ht="12.75" customHeight="1" x14ac:dyDescent="0.4">
      <c r="U47" s="3" t="s">
        <v>665</v>
      </c>
      <c r="AF47" s="3" t="s">
        <v>666</v>
      </c>
      <c r="AG47" s="3">
        <v>40</v>
      </c>
      <c r="AH47" s="3" t="str">
        <f t="shared" si="1"/>
        <v>Autres dépenses</v>
      </c>
      <c r="AX47" s="3" t="s">
        <v>667</v>
      </c>
      <c r="AY47" s="23" t="s">
        <v>668</v>
      </c>
      <c r="AZ47" s="23" t="s">
        <v>430</v>
      </c>
      <c r="BA47" s="3" t="str">
        <f t="shared" si="6"/>
        <v>Îles-de-la-Madeleine - 733</v>
      </c>
    </row>
    <row r="48" spans="21:53" ht="12.75" customHeight="1" x14ac:dyDescent="0.4">
      <c r="U48" s="3" t="s">
        <v>669</v>
      </c>
      <c r="AF48" s="3" t="s">
        <v>670</v>
      </c>
      <c r="AG48" s="3">
        <v>40</v>
      </c>
      <c r="AH48" s="3" t="str">
        <f t="shared" si="1"/>
        <v>Autres dépenses</v>
      </c>
      <c r="AX48" s="3" t="s">
        <v>671</v>
      </c>
      <c r="AY48" s="23" t="s">
        <v>672</v>
      </c>
      <c r="AZ48" s="23" t="s">
        <v>673</v>
      </c>
      <c r="BA48" s="3" t="str">
        <f t="shared" si="6"/>
        <v>Jacques-Cartier - 409</v>
      </c>
    </row>
    <row r="49" spans="21:53" ht="12.75" customHeight="1" x14ac:dyDescent="0.4">
      <c r="U49" s="3" t="s">
        <v>674</v>
      </c>
      <c r="AF49" s="3" t="s">
        <v>675</v>
      </c>
      <c r="AG49" s="3">
        <v>40</v>
      </c>
      <c r="AH49" s="3" t="str">
        <f t="shared" si="1"/>
        <v>Autres dépenses</v>
      </c>
      <c r="AX49" s="3" t="s">
        <v>676</v>
      </c>
      <c r="AY49" s="23" t="s">
        <v>677</v>
      </c>
      <c r="AZ49" s="23" t="s">
        <v>678</v>
      </c>
      <c r="BA49" s="3" t="str">
        <f t="shared" si="6"/>
        <v>Jean-Lesage - 623</v>
      </c>
    </row>
    <row r="50" spans="21:53" ht="12.75" customHeight="1" x14ac:dyDescent="0.4">
      <c r="U50" s="3" t="s">
        <v>674</v>
      </c>
      <c r="AF50" s="3" t="s">
        <v>679</v>
      </c>
      <c r="AG50" s="3">
        <v>40</v>
      </c>
      <c r="AH50" s="3" t="str">
        <f t="shared" si="1"/>
        <v>Autres dépenses</v>
      </c>
      <c r="AX50" s="3" t="s">
        <v>680</v>
      </c>
      <c r="AY50" s="23" t="s">
        <v>681</v>
      </c>
      <c r="AZ50" s="23" t="s">
        <v>682</v>
      </c>
      <c r="BA50" s="3" t="str">
        <f t="shared" si="6"/>
        <v>Jeanne-Mance-Viger - 429</v>
      </c>
    </row>
    <row r="51" spans="21:53" ht="12.75" customHeight="1" x14ac:dyDescent="0.4">
      <c r="U51" s="3" t="s">
        <v>683</v>
      </c>
      <c r="AF51" s="3" t="s">
        <v>684</v>
      </c>
      <c r="AG51" s="3">
        <v>40</v>
      </c>
      <c r="AH51" s="3" t="str">
        <f t="shared" si="1"/>
        <v>Autres dépenses</v>
      </c>
      <c r="AX51" s="3" t="s">
        <v>685</v>
      </c>
      <c r="AY51" s="23" t="s">
        <v>686</v>
      </c>
      <c r="AZ51" s="23" t="s">
        <v>687</v>
      </c>
      <c r="BA51" s="3" t="str">
        <f t="shared" si="6"/>
        <v>Jean-Talon - 643</v>
      </c>
    </row>
    <row r="52" spans="21:53" ht="12.75" customHeight="1" x14ac:dyDescent="0.4">
      <c r="U52" s="3" t="s">
        <v>688</v>
      </c>
      <c r="AF52" s="3" t="s">
        <v>689</v>
      </c>
      <c r="AG52" s="3">
        <v>40</v>
      </c>
      <c r="AH52" s="3" t="str">
        <f t="shared" si="1"/>
        <v>Autres dépenses</v>
      </c>
      <c r="AX52" s="3" t="s">
        <v>690</v>
      </c>
      <c r="AY52" s="23" t="s">
        <v>691</v>
      </c>
      <c r="AZ52" s="23" t="s">
        <v>692</v>
      </c>
      <c r="BA52" s="3" t="str">
        <f t="shared" si="6"/>
        <v>Johnson - 269</v>
      </c>
    </row>
    <row r="53" spans="21:53" ht="12.75" customHeight="1" x14ac:dyDescent="0.4">
      <c r="U53" s="3" t="s">
        <v>693</v>
      </c>
      <c r="AF53" s="3" t="s">
        <v>694</v>
      </c>
      <c r="AG53" s="3">
        <v>40</v>
      </c>
      <c r="AH53" s="3" t="str">
        <f t="shared" si="1"/>
        <v>Autres dépenses</v>
      </c>
      <c r="AX53" s="3" t="s">
        <v>695</v>
      </c>
      <c r="AY53" s="23" t="s">
        <v>696</v>
      </c>
      <c r="AZ53" s="23" t="s">
        <v>697</v>
      </c>
      <c r="BA53" s="3" t="str">
        <f t="shared" si="6"/>
        <v>Joliette - 361</v>
      </c>
    </row>
    <row r="54" spans="21:53" ht="12.75" customHeight="1" x14ac:dyDescent="0.4">
      <c r="U54" s="3" t="s">
        <v>698</v>
      </c>
      <c r="AF54" s="3" t="s">
        <v>699</v>
      </c>
      <c r="AG54" s="3">
        <v>40</v>
      </c>
      <c r="AH54" s="3" t="str">
        <f t="shared" si="1"/>
        <v>Autres dépenses</v>
      </c>
      <c r="AX54" s="3" t="s">
        <v>700</v>
      </c>
      <c r="AY54" s="23" t="s">
        <v>701</v>
      </c>
      <c r="AZ54" s="23" t="s">
        <v>702</v>
      </c>
      <c r="BA54" s="3" t="str">
        <f t="shared" si="6"/>
        <v>Jonquière - 773</v>
      </c>
    </row>
    <row r="55" spans="21:53" ht="12.75" customHeight="1" x14ac:dyDescent="0.4">
      <c r="U55" s="3" t="s">
        <v>703</v>
      </c>
      <c r="AF55" s="3" t="s">
        <v>704</v>
      </c>
      <c r="AG55" s="3">
        <v>40</v>
      </c>
      <c r="AH55" s="3" t="str">
        <f t="shared" si="1"/>
        <v>Autres dépenses</v>
      </c>
      <c r="AX55" s="3" t="s">
        <v>705</v>
      </c>
      <c r="AY55" s="23" t="s">
        <v>706</v>
      </c>
      <c r="AZ55" s="23" t="s">
        <v>707</v>
      </c>
      <c r="BA55" s="3" t="str">
        <f t="shared" si="6"/>
        <v>La Peltrie - 603</v>
      </c>
    </row>
    <row r="56" spans="21:53" ht="12.75" customHeight="1" x14ac:dyDescent="0.4">
      <c r="U56" s="3" t="s">
        <v>708</v>
      </c>
      <c r="AF56" s="3" t="s">
        <v>709</v>
      </c>
      <c r="AG56" s="3">
        <v>40</v>
      </c>
      <c r="AH56" s="3" t="str">
        <f t="shared" si="1"/>
        <v>Autres dépenses</v>
      </c>
      <c r="AX56" s="3" t="s">
        <v>710</v>
      </c>
      <c r="AY56" s="23" t="s">
        <v>711</v>
      </c>
      <c r="AZ56" s="23" t="s">
        <v>712</v>
      </c>
      <c r="BA56" s="3" t="str">
        <f t="shared" si="6"/>
        <v>La Pinière - 203</v>
      </c>
    </row>
    <row r="57" spans="21:53" ht="12.75" customHeight="1" x14ac:dyDescent="0.4">
      <c r="U57" s="3" t="s">
        <v>713</v>
      </c>
      <c r="AF57" s="3" t="s">
        <v>714</v>
      </c>
      <c r="AG57" s="3">
        <v>40</v>
      </c>
      <c r="AH57" s="3" t="str">
        <f t="shared" si="1"/>
        <v>Autres dépenses</v>
      </c>
      <c r="AX57" s="3" t="s">
        <v>715</v>
      </c>
      <c r="AY57" s="23" t="s">
        <v>716</v>
      </c>
      <c r="AZ57" s="23" t="s">
        <v>717</v>
      </c>
      <c r="BA57" s="3" t="str">
        <f t="shared" si="6"/>
        <v>La Prairie - 183</v>
      </c>
    </row>
    <row r="58" spans="21:53" ht="12.75" customHeight="1" x14ac:dyDescent="0.4">
      <c r="U58" s="3" t="s">
        <v>718</v>
      </c>
      <c r="AF58" s="3" t="s">
        <v>719</v>
      </c>
      <c r="AG58" s="3">
        <v>40</v>
      </c>
      <c r="AH58" s="3" t="str">
        <f t="shared" si="1"/>
        <v>Autres dépenses</v>
      </c>
      <c r="AX58" s="3" t="s">
        <v>720</v>
      </c>
      <c r="AY58" s="23" t="s">
        <v>721</v>
      </c>
      <c r="AZ58" s="23" t="s">
        <v>722</v>
      </c>
      <c r="BA58" s="3" t="str">
        <f t="shared" si="6"/>
        <v>Labelle - 545</v>
      </c>
    </row>
    <row r="59" spans="21:53" ht="12.75" customHeight="1" x14ac:dyDescent="0.4">
      <c r="U59" s="3" t="s">
        <v>723</v>
      </c>
      <c r="AF59" s="3" t="s">
        <v>724</v>
      </c>
      <c r="AG59" s="3">
        <v>40</v>
      </c>
      <c r="AH59" s="3" t="str">
        <f t="shared" si="1"/>
        <v>Autres dépenses</v>
      </c>
      <c r="AX59" s="3" t="s">
        <v>725</v>
      </c>
      <c r="AY59" s="23" t="s">
        <v>726</v>
      </c>
      <c r="AZ59" s="23" t="s">
        <v>727</v>
      </c>
      <c r="BA59" s="3" t="str">
        <f t="shared" si="6"/>
        <v>Lac-Saint-Jean - 779</v>
      </c>
    </row>
    <row r="60" spans="21:53" ht="12.75" customHeight="1" x14ac:dyDescent="0.4">
      <c r="U60" s="3" t="s">
        <v>461</v>
      </c>
      <c r="AF60" s="3" t="s">
        <v>728</v>
      </c>
      <c r="AG60" s="3">
        <v>40</v>
      </c>
      <c r="AH60" s="3" t="str">
        <f t="shared" si="1"/>
        <v>Autres dépenses</v>
      </c>
      <c r="AX60" s="3" t="s">
        <v>729</v>
      </c>
      <c r="AY60" s="23" t="s">
        <v>730</v>
      </c>
      <c r="AZ60" s="23" t="s">
        <v>731</v>
      </c>
      <c r="BA60" s="3" t="str">
        <f t="shared" si="6"/>
        <v>LaFontaine - 371</v>
      </c>
    </row>
    <row r="61" spans="21:53" ht="12.75" customHeight="1" x14ac:dyDescent="0.4">
      <c r="U61" s="3" t="s">
        <v>732</v>
      </c>
      <c r="AX61" s="3" t="s">
        <v>733</v>
      </c>
      <c r="AY61" s="23" t="s">
        <v>734</v>
      </c>
      <c r="AZ61" s="23" t="s">
        <v>735</v>
      </c>
      <c r="BA61" s="3" t="str">
        <f t="shared" si="6"/>
        <v>Laporte - 209</v>
      </c>
    </row>
    <row r="62" spans="21:53" ht="12.75" customHeight="1" x14ac:dyDescent="0.4">
      <c r="U62" s="3" t="s">
        <v>736</v>
      </c>
      <c r="AX62" s="3" t="s">
        <v>737</v>
      </c>
      <c r="AY62" s="23" t="s">
        <v>738</v>
      </c>
      <c r="AZ62" s="23" t="s">
        <v>739</v>
      </c>
      <c r="BA62" s="3" t="str">
        <f t="shared" si="6"/>
        <v>L'Assomption - 363</v>
      </c>
    </row>
    <row r="63" spans="21:53" ht="12.75" customHeight="1" x14ac:dyDescent="0.4">
      <c r="U63" s="3" t="s">
        <v>740</v>
      </c>
      <c r="AX63" s="3" t="s">
        <v>741</v>
      </c>
      <c r="AY63" s="23" t="s">
        <v>742</v>
      </c>
      <c r="AZ63" s="23" t="s">
        <v>743</v>
      </c>
      <c r="BA63" s="3" t="str">
        <f t="shared" si="6"/>
        <v>Laurier-Dorion - 423</v>
      </c>
    </row>
    <row r="64" spans="21:53" ht="12.75" customHeight="1" x14ac:dyDescent="0.4">
      <c r="U64" s="3" t="s">
        <v>744</v>
      </c>
      <c r="AX64" s="3" t="s">
        <v>745</v>
      </c>
      <c r="AY64" s="23" t="s">
        <v>746</v>
      </c>
      <c r="AZ64" s="23" t="s">
        <v>747</v>
      </c>
      <c r="BA64" s="3" t="str">
        <f t="shared" si="6"/>
        <v>Laval-des-Rapides - 439</v>
      </c>
    </row>
    <row r="65" spans="21:53" ht="12.75" customHeight="1" x14ac:dyDescent="0.4">
      <c r="U65" s="3" t="s">
        <v>748</v>
      </c>
      <c r="AX65" s="3" t="s">
        <v>749</v>
      </c>
      <c r="AY65" s="23" t="s">
        <v>750</v>
      </c>
      <c r="AZ65" s="23" t="s">
        <v>751</v>
      </c>
      <c r="BA65" s="3" t="str">
        <f t="shared" si="6"/>
        <v>Laviolette - 583</v>
      </c>
    </row>
    <row r="66" spans="21:53" ht="12.75" customHeight="1" x14ac:dyDescent="0.4">
      <c r="U66" s="3" t="s">
        <v>752</v>
      </c>
      <c r="AX66" s="3" t="s">
        <v>753</v>
      </c>
      <c r="AY66" s="23" t="s">
        <v>754</v>
      </c>
      <c r="AZ66" s="23" t="s">
        <v>755</v>
      </c>
      <c r="BA66" s="3" t="str">
        <f t="shared" ref="BA66:BA98" si="7">AZ66&amp;" - "&amp;AY66</f>
        <v>Lévis - 663</v>
      </c>
    </row>
    <row r="67" spans="21:53" ht="12.75" customHeight="1" x14ac:dyDescent="0.4">
      <c r="U67" s="3" t="s">
        <v>756</v>
      </c>
      <c r="AX67" s="3" t="s">
        <v>757</v>
      </c>
      <c r="AY67" s="23" t="s">
        <v>758</v>
      </c>
      <c r="AZ67" s="23" t="s">
        <v>759</v>
      </c>
      <c r="BA67" s="3" t="str">
        <f t="shared" si="7"/>
        <v>Lotbinière-Frontenac - 289</v>
      </c>
    </row>
    <row r="68" spans="21:53" ht="12.75" customHeight="1" x14ac:dyDescent="0.4">
      <c r="U68" s="3" t="s">
        <v>760</v>
      </c>
      <c r="AX68" s="3" t="s">
        <v>761</v>
      </c>
      <c r="AY68" s="23" t="s">
        <v>762</v>
      </c>
      <c r="AZ68" s="23" t="s">
        <v>763</v>
      </c>
      <c r="BA68" s="3" t="str">
        <f t="shared" si="7"/>
        <v>Louis-Hébert - 653</v>
      </c>
    </row>
    <row r="69" spans="21:53" ht="12.75" customHeight="1" x14ac:dyDescent="0.4">
      <c r="U69" s="3" t="s">
        <v>764</v>
      </c>
      <c r="AX69" s="3" t="s">
        <v>765</v>
      </c>
      <c r="AY69" s="23" t="s">
        <v>766</v>
      </c>
      <c r="AZ69" s="23" t="s">
        <v>767</v>
      </c>
      <c r="BA69" s="3" t="str">
        <f t="shared" si="7"/>
        <v>Marguerite-Bourgeoys - 399</v>
      </c>
    </row>
    <row r="70" spans="21:53" ht="12.75" customHeight="1" x14ac:dyDescent="0.4">
      <c r="U70" s="3" t="s">
        <v>471</v>
      </c>
      <c r="AX70" s="3" t="s">
        <v>768</v>
      </c>
      <c r="AY70" s="23" t="s">
        <v>769</v>
      </c>
      <c r="AZ70" s="23" t="s">
        <v>770</v>
      </c>
      <c r="BA70" s="3" t="str">
        <f t="shared" si="7"/>
        <v>Marie-Victorin - 213</v>
      </c>
    </row>
    <row r="71" spans="21:53" ht="12.75" customHeight="1" x14ac:dyDescent="0.4">
      <c r="U71" s="3" t="s">
        <v>771</v>
      </c>
      <c r="AX71" s="3" t="s">
        <v>772</v>
      </c>
      <c r="AY71" s="23" t="s">
        <v>773</v>
      </c>
      <c r="AZ71" s="23" t="s">
        <v>774</v>
      </c>
      <c r="BA71" s="3" t="str">
        <f t="shared" si="7"/>
        <v>Marquette - 407</v>
      </c>
    </row>
    <row r="72" spans="21:53" ht="12.75" customHeight="1" x14ac:dyDescent="0.4">
      <c r="U72" s="3" t="s">
        <v>775</v>
      </c>
      <c r="AX72" s="3" t="s">
        <v>776</v>
      </c>
      <c r="AY72" s="23" t="s">
        <v>777</v>
      </c>
      <c r="AZ72" s="23" t="s">
        <v>778</v>
      </c>
      <c r="BA72" s="3" t="str">
        <f t="shared" si="7"/>
        <v>Maskinongé - 349</v>
      </c>
    </row>
    <row r="73" spans="21:53" ht="12.75" customHeight="1" x14ac:dyDescent="0.4">
      <c r="U73" s="3" t="s">
        <v>779</v>
      </c>
      <c r="AX73" s="3" t="s">
        <v>780</v>
      </c>
      <c r="AY73" s="23" t="s">
        <v>781</v>
      </c>
      <c r="AZ73" s="23" t="s">
        <v>782</v>
      </c>
      <c r="BA73" s="3" t="str">
        <f t="shared" si="7"/>
        <v>Masson - 465</v>
      </c>
    </row>
    <row r="74" spans="21:53" ht="12.75" customHeight="1" x14ac:dyDescent="0.4">
      <c r="U74" s="3" t="s">
        <v>783</v>
      </c>
      <c r="AX74" s="3" t="s">
        <v>784</v>
      </c>
      <c r="AY74" s="23" t="s">
        <v>785</v>
      </c>
      <c r="AZ74" s="23" t="s">
        <v>786</v>
      </c>
      <c r="BA74" s="3" t="str">
        <f t="shared" si="7"/>
        <v>Matane-Matapédia - 711</v>
      </c>
    </row>
    <row r="75" spans="21:53" ht="12.75" customHeight="1" x14ac:dyDescent="0.4">
      <c r="U75" s="3" t="s">
        <v>787</v>
      </c>
      <c r="AX75" s="3" t="s">
        <v>788</v>
      </c>
      <c r="AY75" s="23" t="s">
        <v>789</v>
      </c>
      <c r="AZ75" s="23" t="s">
        <v>790</v>
      </c>
      <c r="BA75" s="3" t="str">
        <f t="shared" si="7"/>
        <v>Mégantic - 103</v>
      </c>
    </row>
    <row r="76" spans="21:53" ht="12.75" customHeight="1" x14ac:dyDescent="0.4">
      <c r="U76" s="3" t="s">
        <v>791</v>
      </c>
      <c r="AX76" s="3" t="s">
        <v>792</v>
      </c>
      <c r="AY76" s="23" t="s">
        <v>793</v>
      </c>
      <c r="AZ76" s="23" t="s">
        <v>794</v>
      </c>
      <c r="BA76" s="3" t="str">
        <f t="shared" si="7"/>
        <v>Mercier - 383</v>
      </c>
    </row>
    <row r="77" spans="21:53" ht="12.75" customHeight="1" x14ac:dyDescent="0.4">
      <c r="U77" s="3" t="s">
        <v>795</v>
      </c>
      <c r="AX77" s="3" t="s">
        <v>796</v>
      </c>
      <c r="AY77" s="23" t="s">
        <v>797</v>
      </c>
      <c r="AZ77" s="23" t="s">
        <v>798</v>
      </c>
      <c r="BA77" s="3" t="str">
        <f t="shared" si="7"/>
        <v>Mille-Îles - 451</v>
      </c>
    </row>
    <row r="78" spans="21:53" ht="12.75" customHeight="1" x14ac:dyDescent="0.4">
      <c r="U78" s="3" t="s">
        <v>799</v>
      </c>
      <c r="AX78" s="3" t="s">
        <v>800</v>
      </c>
      <c r="AY78" s="23" t="s">
        <v>801</v>
      </c>
      <c r="AZ78" s="23" t="s">
        <v>802</v>
      </c>
      <c r="BA78" s="3" t="str">
        <f t="shared" si="7"/>
        <v>Mirabel - 495</v>
      </c>
    </row>
    <row r="79" spans="21:53" ht="12.75" customHeight="1" x14ac:dyDescent="0.4">
      <c r="U79" s="3" t="s">
        <v>803</v>
      </c>
      <c r="AX79" s="3" t="s">
        <v>804</v>
      </c>
      <c r="AY79" s="23" t="s">
        <v>805</v>
      </c>
      <c r="AZ79" s="23" t="s">
        <v>806</v>
      </c>
      <c r="BA79" s="3" t="str">
        <f t="shared" si="7"/>
        <v>Montarville - 233</v>
      </c>
    </row>
    <row r="80" spans="21:53" ht="12.75" customHeight="1" x14ac:dyDescent="0.4">
      <c r="U80" s="3" t="s">
        <v>807</v>
      </c>
      <c r="AX80" s="3" t="s">
        <v>808</v>
      </c>
      <c r="AY80" s="23" t="s">
        <v>809</v>
      </c>
      <c r="AZ80" s="23" t="s">
        <v>810</v>
      </c>
      <c r="BA80" s="3" t="str">
        <f t="shared" si="7"/>
        <v>Montmorency - 673</v>
      </c>
    </row>
    <row r="81" spans="21:53" ht="12.75" customHeight="1" x14ac:dyDescent="0.4">
      <c r="U81" s="3" t="s">
        <v>811</v>
      </c>
      <c r="AX81" s="3" t="s">
        <v>812</v>
      </c>
      <c r="AY81" s="23" t="s">
        <v>813</v>
      </c>
      <c r="AZ81" s="23" t="s">
        <v>814</v>
      </c>
      <c r="BA81" s="3" t="str">
        <f t="shared" si="7"/>
        <v>Mont-Royal - 419</v>
      </c>
    </row>
    <row r="82" spans="21:53" ht="12.75" customHeight="1" x14ac:dyDescent="0.4">
      <c r="U82" s="3" t="s">
        <v>815</v>
      </c>
      <c r="AX82" s="3" t="s">
        <v>816</v>
      </c>
      <c r="AY82" s="23" t="s">
        <v>817</v>
      </c>
      <c r="AZ82" s="23" t="s">
        <v>818</v>
      </c>
      <c r="BA82" s="3" t="str">
        <f t="shared" si="7"/>
        <v>Nelligan - 411</v>
      </c>
    </row>
    <row r="83" spans="21:53" ht="12.75" customHeight="1" x14ac:dyDescent="0.4">
      <c r="U83" s="3" t="s">
        <v>819</v>
      </c>
      <c r="AX83" s="3" t="s">
        <v>820</v>
      </c>
      <c r="AY83" s="23" t="s">
        <v>821</v>
      </c>
      <c r="AZ83" s="23" t="s">
        <v>822</v>
      </c>
      <c r="BA83" s="3" t="str">
        <f t="shared" si="7"/>
        <v>Nicolet-Bécancour - 329</v>
      </c>
    </row>
    <row r="84" spans="21:53" ht="12.75" customHeight="1" x14ac:dyDescent="0.4">
      <c r="U84" s="3" t="s">
        <v>823</v>
      </c>
      <c r="AX84" s="3" t="s">
        <v>824</v>
      </c>
      <c r="AY84" s="23" t="s">
        <v>825</v>
      </c>
      <c r="AZ84" s="23" t="s">
        <v>826</v>
      </c>
      <c r="BA84" s="3" t="str">
        <f t="shared" si="7"/>
        <v>Notre-Dame-de-Grâce - 401</v>
      </c>
    </row>
    <row r="85" spans="21:53" ht="12.75" customHeight="1" x14ac:dyDescent="0.4">
      <c r="U85" s="3" t="s">
        <v>827</v>
      </c>
      <c r="AX85" s="3" t="s">
        <v>828</v>
      </c>
      <c r="AY85" s="23" t="s">
        <v>829</v>
      </c>
      <c r="AZ85" s="23" t="s">
        <v>830</v>
      </c>
      <c r="BA85" s="3" t="str">
        <f t="shared" si="7"/>
        <v>Orford - 123</v>
      </c>
    </row>
    <row r="86" spans="21:53" ht="12.75" customHeight="1" x14ac:dyDescent="0.4">
      <c r="U86" s="3" t="s">
        <v>831</v>
      </c>
      <c r="AX86" s="3" t="s">
        <v>832</v>
      </c>
      <c r="AY86" s="23" t="s">
        <v>833</v>
      </c>
      <c r="AZ86" s="23" t="s">
        <v>834</v>
      </c>
      <c r="BA86" s="3" t="str">
        <f t="shared" si="7"/>
        <v>Outremont - 421</v>
      </c>
    </row>
    <row r="87" spans="21:53" ht="12.75" customHeight="1" x14ac:dyDescent="0.4">
      <c r="U87" s="3" t="s">
        <v>835</v>
      </c>
      <c r="AX87" s="3" t="s">
        <v>836</v>
      </c>
      <c r="AY87" s="23" t="s">
        <v>837</v>
      </c>
      <c r="AZ87" s="23" t="s">
        <v>838</v>
      </c>
      <c r="BA87" s="3" t="str">
        <f t="shared" si="7"/>
        <v>Papineau - 553</v>
      </c>
    </row>
    <row r="88" spans="21:53" ht="12.75" customHeight="1" x14ac:dyDescent="0.4">
      <c r="U88" s="3" t="s">
        <v>839</v>
      </c>
      <c r="AX88" s="3" t="s">
        <v>840</v>
      </c>
      <c r="AY88" s="23" t="s">
        <v>841</v>
      </c>
      <c r="AZ88" s="23" t="s">
        <v>842</v>
      </c>
      <c r="BA88" s="3" t="str">
        <f t="shared" si="7"/>
        <v>Pointe-aux-Trembles - 369</v>
      </c>
    </row>
    <row r="89" spans="21:53" ht="12.75" customHeight="1" x14ac:dyDescent="0.4">
      <c r="U89" s="3" t="s">
        <v>843</v>
      </c>
      <c r="AX89" s="3" t="s">
        <v>844</v>
      </c>
      <c r="AY89" s="23" t="s">
        <v>845</v>
      </c>
      <c r="AZ89" s="23" t="s">
        <v>846</v>
      </c>
      <c r="BA89" s="3" t="str">
        <f t="shared" si="7"/>
        <v>Pontiac - 563</v>
      </c>
    </row>
    <row r="90" spans="21:53" ht="12.75" customHeight="1" x14ac:dyDescent="0.4">
      <c r="U90" s="3" t="s">
        <v>847</v>
      </c>
      <c r="AX90" s="3" t="s">
        <v>848</v>
      </c>
      <c r="AY90" s="23" t="s">
        <v>849</v>
      </c>
      <c r="AZ90" s="23" t="s">
        <v>850</v>
      </c>
      <c r="BA90" s="3" t="str">
        <f t="shared" si="7"/>
        <v>Portneuf - 599</v>
      </c>
    </row>
    <row r="91" spans="21:53" ht="12.75" customHeight="1" x14ac:dyDescent="0.4">
      <c r="U91" s="3" t="s">
        <v>851</v>
      </c>
      <c r="AY91" s="24">
        <v>582</v>
      </c>
      <c r="AZ91" s="23" t="s">
        <v>852</v>
      </c>
      <c r="BA91" s="3" t="str">
        <f t="shared" si="7"/>
        <v>Prévost - 582</v>
      </c>
    </row>
    <row r="92" spans="21:53" ht="12.75" customHeight="1" x14ac:dyDescent="0.4">
      <c r="U92" s="3" t="s">
        <v>853</v>
      </c>
      <c r="AY92" s="23" t="s">
        <v>854</v>
      </c>
      <c r="AZ92" s="23" t="s">
        <v>855</v>
      </c>
      <c r="BA92" s="3" t="str">
        <f t="shared" si="7"/>
        <v>René-Lévesque - 753</v>
      </c>
    </row>
    <row r="93" spans="21:53" ht="12.75" customHeight="1" x14ac:dyDescent="0.4">
      <c r="U93" s="3" t="s">
        <v>856</v>
      </c>
      <c r="AY93" s="23" t="s">
        <v>857</v>
      </c>
      <c r="AZ93" s="23" t="s">
        <v>858</v>
      </c>
      <c r="BA93" s="3" t="str">
        <f t="shared" si="7"/>
        <v>Repentigny - 367</v>
      </c>
    </row>
    <row r="94" spans="21:53" ht="12.75" customHeight="1" x14ac:dyDescent="0.4">
      <c r="U94" s="3" t="s">
        <v>859</v>
      </c>
      <c r="AY94" s="23" t="s">
        <v>860</v>
      </c>
      <c r="AZ94" s="23" t="s">
        <v>861</v>
      </c>
      <c r="BA94" s="3" t="str">
        <f t="shared" si="7"/>
        <v>Richelieu - 253</v>
      </c>
    </row>
    <row r="95" spans="21:53" ht="12.75" customHeight="1" x14ac:dyDescent="0.4">
      <c r="U95" s="3" t="s">
        <v>862</v>
      </c>
      <c r="AY95" s="23" t="s">
        <v>863</v>
      </c>
      <c r="AZ95" s="23" t="s">
        <v>864</v>
      </c>
      <c r="BA95" s="3" t="str">
        <f t="shared" si="7"/>
        <v>Richmond - 283</v>
      </c>
    </row>
    <row r="96" spans="21:53" ht="12.75" customHeight="1" x14ac:dyDescent="0.4">
      <c r="U96" s="3" t="s">
        <v>865</v>
      </c>
      <c r="AY96" s="23" t="s">
        <v>866</v>
      </c>
      <c r="AZ96" s="23" t="s">
        <v>867</v>
      </c>
      <c r="BA96" s="3" t="str">
        <f t="shared" si="7"/>
        <v>Rimouski - 703</v>
      </c>
    </row>
    <row r="97" spans="21:53" ht="12.75" customHeight="1" x14ac:dyDescent="0.4">
      <c r="U97" s="3" t="s">
        <v>868</v>
      </c>
      <c r="AY97" s="23" t="s">
        <v>869</v>
      </c>
      <c r="AZ97" s="23" t="s">
        <v>870</v>
      </c>
      <c r="BA97" s="3" t="str">
        <f t="shared" si="7"/>
        <v>Rivière-du-Loup-Témiscouata - 699</v>
      </c>
    </row>
    <row r="98" spans="21:53" ht="12.75" customHeight="1" x14ac:dyDescent="0.4">
      <c r="U98" s="3" t="s">
        <v>871</v>
      </c>
      <c r="AY98" s="23" t="s">
        <v>872</v>
      </c>
      <c r="AZ98" s="23" t="s">
        <v>873</v>
      </c>
      <c r="BA98" s="3" t="str">
        <f t="shared" si="7"/>
        <v>Robert-Baldwin - 413</v>
      </c>
    </row>
    <row r="99" spans="21:53" ht="12.75" customHeight="1" x14ac:dyDescent="0.4">
      <c r="U99" s="3" t="s">
        <v>514</v>
      </c>
      <c r="AY99" s="23" t="s">
        <v>874</v>
      </c>
      <c r="AZ99" s="23" t="s">
        <v>875</v>
      </c>
      <c r="BA99" s="3" t="str">
        <f t="shared" ref="BA99:BA127" si="8">AZ99&amp;" - "&amp;AY99</f>
        <v>Roberval - 783</v>
      </c>
    </row>
    <row r="100" spans="21:53" ht="12.75" customHeight="1" x14ac:dyDescent="0.4">
      <c r="U100" s="3" t="s">
        <v>876</v>
      </c>
      <c r="AY100" s="23" t="s">
        <v>877</v>
      </c>
      <c r="AZ100" s="23" t="s">
        <v>878</v>
      </c>
      <c r="BA100" s="3" t="str">
        <f t="shared" si="8"/>
        <v>Rosemont - 379</v>
      </c>
    </row>
    <row r="101" spans="21:53" ht="12.75" customHeight="1" x14ac:dyDescent="0.4">
      <c r="U101" s="3" t="s">
        <v>521</v>
      </c>
      <c r="AY101" s="23" t="s">
        <v>879</v>
      </c>
      <c r="AZ101" s="23" t="s">
        <v>880</v>
      </c>
      <c r="BA101" s="3" t="str">
        <f t="shared" si="8"/>
        <v>Rousseau - 515</v>
      </c>
    </row>
    <row r="102" spans="21:53" ht="12.75" customHeight="1" x14ac:dyDescent="0.4">
      <c r="U102" s="3" t="s">
        <v>881</v>
      </c>
      <c r="AY102" s="23" t="s">
        <v>882</v>
      </c>
      <c r="AZ102" s="23" t="s">
        <v>883</v>
      </c>
      <c r="BA102" s="3" t="str">
        <f t="shared" si="8"/>
        <v>Rouyn-Noranda-Témiscamingue - 567</v>
      </c>
    </row>
    <row r="103" spans="21:53" ht="12.75" customHeight="1" x14ac:dyDescent="0.4">
      <c r="U103" s="3" t="s">
        <v>884</v>
      </c>
      <c r="AY103" s="23" t="s">
        <v>885</v>
      </c>
      <c r="AZ103" s="23" t="s">
        <v>886</v>
      </c>
      <c r="BA103" s="3" t="str">
        <f t="shared" si="8"/>
        <v>Sainte-Marie-Saint-Jacques - 389</v>
      </c>
    </row>
    <row r="104" spans="21:53" ht="12.75" customHeight="1" x14ac:dyDescent="0.4">
      <c r="U104" s="3" t="s">
        <v>887</v>
      </c>
      <c r="AY104" s="23" t="s">
        <v>888</v>
      </c>
      <c r="AZ104" s="23" t="s">
        <v>889</v>
      </c>
      <c r="BA104" s="3" t="str">
        <f t="shared" si="8"/>
        <v>Sainte-Rose - 447</v>
      </c>
    </row>
    <row r="105" spans="21:53" ht="12.75" customHeight="1" x14ac:dyDescent="0.4">
      <c r="U105" s="3" t="s">
        <v>890</v>
      </c>
      <c r="AY105" s="23" t="s">
        <v>891</v>
      </c>
      <c r="AZ105" s="23" t="s">
        <v>892</v>
      </c>
      <c r="BA105" s="3" t="str">
        <f t="shared" si="8"/>
        <v>Saint-François - 111</v>
      </c>
    </row>
    <row r="106" spans="21:53" ht="12.75" customHeight="1" x14ac:dyDescent="0.4">
      <c r="U106" s="3" t="s">
        <v>893</v>
      </c>
      <c r="AY106" s="23" t="s">
        <v>894</v>
      </c>
      <c r="AZ106" s="23" t="s">
        <v>895</v>
      </c>
      <c r="BA106" s="3" t="str">
        <f t="shared" si="8"/>
        <v>Saint-Henri-Sainte-Anne - 393</v>
      </c>
    </row>
    <row r="107" spans="21:53" ht="12.75" customHeight="1" x14ac:dyDescent="0.4">
      <c r="U107" s="3" t="s">
        <v>896</v>
      </c>
      <c r="AY107" s="23" t="s">
        <v>897</v>
      </c>
      <c r="AZ107" s="23" t="s">
        <v>898</v>
      </c>
      <c r="BA107" s="3" t="str">
        <f t="shared" si="8"/>
        <v>Saint-Hyacinthe - 263</v>
      </c>
    </row>
    <row r="108" spans="21:53" ht="12.75" customHeight="1" x14ac:dyDescent="0.4">
      <c r="U108" s="3" t="s">
        <v>549</v>
      </c>
      <c r="AY108" s="23" t="s">
        <v>899</v>
      </c>
      <c r="AZ108" s="23" t="s">
        <v>900</v>
      </c>
      <c r="BA108" s="3" t="str">
        <f t="shared" si="8"/>
        <v>Saint-Jean - 189</v>
      </c>
    </row>
    <row r="109" spans="21:53" ht="12.75" customHeight="1" x14ac:dyDescent="0.4">
      <c r="U109" s="3" t="s">
        <v>901</v>
      </c>
      <c r="AY109" s="23" t="s">
        <v>902</v>
      </c>
      <c r="AZ109" s="23" t="s">
        <v>903</v>
      </c>
      <c r="BA109" s="3" t="str">
        <f t="shared" si="8"/>
        <v>Saint-Jérôme - 505</v>
      </c>
    </row>
    <row r="110" spans="21:53" ht="12.75" customHeight="1" x14ac:dyDescent="0.4">
      <c r="U110" s="3" t="s">
        <v>904</v>
      </c>
      <c r="AY110" s="23" t="s">
        <v>905</v>
      </c>
      <c r="AZ110" s="23" t="s">
        <v>906</v>
      </c>
      <c r="BA110" s="3" t="str">
        <f t="shared" si="8"/>
        <v>Saint-Laurent - 417</v>
      </c>
    </row>
    <row r="111" spans="21:53" ht="12.75" customHeight="1" x14ac:dyDescent="0.4">
      <c r="U111" s="3" t="s">
        <v>907</v>
      </c>
      <c r="AY111" s="23" t="s">
        <v>908</v>
      </c>
      <c r="AZ111" s="23" t="s">
        <v>909</v>
      </c>
      <c r="BA111" s="3" t="str">
        <f t="shared" si="8"/>
        <v>Saint-Maurice - 343</v>
      </c>
    </row>
    <row r="112" spans="21:53" ht="12.75" customHeight="1" x14ac:dyDescent="0.4">
      <c r="U112" s="3" t="s">
        <v>910</v>
      </c>
      <c r="AY112" s="23" t="s">
        <v>911</v>
      </c>
      <c r="AZ112" s="23" t="s">
        <v>912</v>
      </c>
      <c r="BA112" s="3" t="str">
        <f t="shared" si="8"/>
        <v>Sanguinet - 177</v>
      </c>
    </row>
    <row r="113" spans="21:53" ht="12.75" customHeight="1" x14ac:dyDescent="0.4">
      <c r="U113" s="3" t="s">
        <v>913</v>
      </c>
      <c r="AY113" s="23" t="s">
        <v>914</v>
      </c>
      <c r="AZ113" s="23" t="s">
        <v>915</v>
      </c>
      <c r="BA113" s="3" t="str">
        <f t="shared" si="8"/>
        <v>Sherbrooke - 113</v>
      </c>
    </row>
    <row r="114" spans="21:53" ht="12.75" customHeight="1" x14ac:dyDescent="0.4">
      <c r="U114" s="3" t="s">
        <v>916</v>
      </c>
      <c r="AY114" s="23" t="s">
        <v>917</v>
      </c>
      <c r="AZ114" s="23" t="s">
        <v>918</v>
      </c>
      <c r="BA114" s="3" t="str">
        <f t="shared" si="8"/>
        <v>Soulanges - 163</v>
      </c>
    </row>
    <row r="115" spans="21:53" ht="12.75" customHeight="1" x14ac:dyDescent="0.4">
      <c r="U115" s="3" t="s">
        <v>919</v>
      </c>
      <c r="AY115" s="23" t="s">
        <v>920</v>
      </c>
      <c r="AZ115" s="23" t="s">
        <v>921</v>
      </c>
      <c r="BA115" s="3" t="str">
        <f t="shared" si="8"/>
        <v>Taillon - 223</v>
      </c>
    </row>
    <row r="116" spans="21:53" ht="12.75" customHeight="1" x14ac:dyDescent="0.4">
      <c r="U116" s="3" t="s">
        <v>922</v>
      </c>
      <c r="AY116" s="23" t="s">
        <v>923</v>
      </c>
      <c r="AZ116" s="23" t="s">
        <v>924</v>
      </c>
      <c r="BA116" s="3" t="str">
        <f t="shared" si="8"/>
        <v>Taschereau - 633</v>
      </c>
    </row>
    <row r="117" spans="21:53" ht="12.75" customHeight="1" x14ac:dyDescent="0.4">
      <c r="U117" s="3" t="s">
        <v>925</v>
      </c>
      <c r="AY117" s="23" t="s">
        <v>926</v>
      </c>
      <c r="AZ117" s="23" t="s">
        <v>927</v>
      </c>
      <c r="BA117" s="3" t="str">
        <f t="shared" si="8"/>
        <v>Terrebonne - 453</v>
      </c>
    </row>
    <row r="118" spans="21:53" ht="12.75" customHeight="1" x14ac:dyDescent="0.4">
      <c r="U118" s="3" t="s">
        <v>928</v>
      </c>
      <c r="AY118" s="23" t="s">
        <v>929</v>
      </c>
      <c r="AZ118" s="23" t="s">
        <v>930</v>
      </c>
      <c r="BA118" s="3" t="str">
        <f t="shared" si="8"/>
        <v>Trois-Rivières - 333</v>
      </c>
    </row>
    <row r="119" spans="21:53" ht="12.75" customHeight="1" x14ac:dyDescent="0.4">
      <c r="U119" s="3" t="s">
        <v>931</v>
      </c>
      <c r="AY119" s="23" t="s">
        <v>932</v>
      </c>
      <c r="AZ119" s="23" t="s">
        <v>933</v>
      </c>
      <c r="BA119" s="3" t="str">
        <f t="shared" si="8"/>
        <v>Ungava - 793</v>
      </c>
    </row>
    <row r="120" spans="21:53" ht="12.75" customHeight="1" x14ac:dyDescent="0.4">
      <c r="U120" s="3" t="s">
        <v>934</v>
      </c>
      <c r="AY120" s="23" t="s">
        <v>935</v>
      </c>
      <c r="AZ120" s="23" t="s">
        <v>936</v>
      </c>
      <c r="BA120" s="3" t="str">
        <f t="shared" si="8"/>
        <v>Vachon - 229</v>
      </c>
    </row>
    <row r="121" spans="21:53" ht="12.75" customHeight="1" x14ac:dyDescent="0.4">
      <c r="U121" s="3" t="s">
        <v>937</v>
      </c>
      <c r="AY121" s="23" t="s">
        <v>938</v>
      </c>
      <c r="AZ121" s="23" t="s">
        <v>939</v>
      </c>
      <c r="BA121" s="3" t="str">
        <f t="shared" si="8"/>
        <v>Vanier-Les Rivières - 639</v>
      </c>
    </row>
    <row r="122" spans="21:53" ht="12.75" customHeight="1" x14ac:dyDescent="0.4">
      <c r="U122" s="3" t="s">
        <v>937</v>
      </c>
      <c r="AY122" s="23" t="s">
        <v>940</v>
      </c>
      <c r="AZ122" s="23" t="s">
        <v>941</v>
      </c>
      <c r="BA122" s="3" t="str">
        <f t="shared" si="8"/>
        <v>Vaudreuil - 169</v>
      </c>
    </row>
    <row r="123" spans="21:53" ht="12.75" customHeight="1" x14ac:dyDescent="0.4">
      <c r="U123" s="3" t="s">
        <v>942</v>
      </c>
      <c r="AY123" s="23" t="s">
        <v>943</v>
      </c>
      <c r="AZ123" s="23" t="s">
        <v>944</v>
      </c>
      <c r="BA123" s="3" t="str">
        <f t="shared" si="8"/>
        <v>Verchères - 249</v>
      </c>
    </row>
    <row r="124" spans="21:53" ht="12.75" customHeight="1" x14ac:dyDescent="0.4">
      <c r="U124" s="3" t="s">
        <v>945</v>
      </c>
      <c r="AY124" s="23" t="s">
        <v>946</v>
      </c>
      <c r="AZ124" s="23" t="s">
        <v>947</v>
      </c>
      <c r="BA124" s="3" t="str">
        <f t="shared" si="8"/>
        <v>Verdun - 397</v>
      </c>
    </row>
    <row r="125" spans="21:53" ht="12.75" customHeight="1" x14ac:dyDescent="0.4">
      <c r="U125" s="3" t="s">
        <v>948</v>
      </c>
      <c r="AY125" s="23" t="s">
        <v>949</v>
      </c>
      <c r="AZ125" s="23" t="s">
        <v>950</v>
      </c>
      <c r="BA125" s="3" t="str">
        <f t="shared" si="8"/>
        <v>Viau - 427</v>
      </c>
    </row>
    <row r="126" spans="21:53" ht="12.75" customHeight="1" x14ac:dyDescent="0.4">
      <c r="U126" s="3" t="s">
        <v>951</v>
      </c>
      <c r="AY126" s="23" t="s">
        <v>952</v>
      </c>
      <c r="AZ126" s="23" t="s">
        <v>953</v>
      </c>
      <c r="BA126" s="3" t="str">
        <f t="shared" si="8"/>
        <v>Vimont - 449</v>
      </c>
    </row>
    <row r="127" spans="21:53" ht="12.75" customHeight="1" x14ac:dyDescent="0.4">
      <c r="U127" s="3" t="s">
        <v>954</v>
      </c>
      <c r="AY127" s="23" t="s">
        <v>955</v>
      </c>
      <c r="AZ127" s="23" t="s">
        <v>956</v>
      </c>
      <c r="BA127" s="3" t="str">
        <f t="shared" si="8"/>
        <v>Westmount-Saint-Louis - 391</v>
      </c>
    </row>
    <row r="128" spans="21:53" ht="12.75" customHeight="1" x14ac:dyDescent="0.4">
      <c r="U128" s="3" t="s">
        <v>957</v>
      </c>
    </row>
    <row r="129" spans="21:21" ht="12.75" customHeight="1" x14ac:dyDescent="0.4">
      <c r="U129" s="3" t="s">
        <v>958</v>
      </c>
    </row>
    <row r="130" spans="21:21" ht="12.75" customHeight="1" x14ac:dyDescent="0.4">
      <c r="U130" s="3" t="s">
        <v>959</v>
      </c>
    </row>
    <row r="131" spans="21:21" ht="12.75" customHeight="1" x14ac:dyDescent="0.4">
      <c r="U131" s="3" t="s">
        <v>960</v>
      </c>
    </row>
    <row r="132" spans="21:21" ht="12.75" customHeight="1" x14ac:dyDescent="0.4">
      <c r="U132" s="3" t="s">
        <v>961</v>
      </c>
    </row>
    <row r="133" spans="21:21" ht="12.75" customHeight="1" x14ac:dyDescent="0.4">
      <c r="U133" s="3" t="s">
        <v>962</v>
      </c>
    </row>
    <row r="134" spans="21:21" ht="12.75" customHeight="1" x14ac:dyDescent="0.4">
      <c r="U134" s="3" t="s">
        <v>963</v>
      </c>
    </row>
    <row r="135" spans="21:21" ht="12.75" customHeight="1" x14ac:dyDescent="0.4">
      <c r="U135" s="3" t="s">
        <v>964</v>
      </c>
    </row>
    <row r="136" spans="21:21" ht="12.75" customHeight="1" x14ac:dyDescent="0.4">
      <c r="U136" s="3" t="s">
        <v>965</v>
      </c>
    </row>
    <row r="137" spans="21:21" ht="12.75" customHeight="1" x14ac:dyDescent="0.4">
      <c r="U137" s="3" t="s">
        <v>966</v>
      </c>
    </row>
    <row r="138" spans="21:21" ht="12.75" customHeight="1" x14ac:dyDescent="0.4">
      <c r="U138" s="3" t="s">
        <v>967</v>
      </c>
    </row>
    <row r="139" spans="21:21" ht="12.75" customHeight="1" x14ac:dyDescent="0.4">
      <c r="U139" s="3" t="s">
        <v>968</v>
      </c>
    </row>
    <row r="140" spans="21:21" ht="12.75" customHeight="1" x14ac:dyDescent="0.4">
      <c r="U140" s="3" t="s">
        <v>969</v>
      </c>
    </row>
    <row r="141" spans="21:21" ht="12.75" customHeight="1" x14ac:dyDescent="0.4">
      <c r="U141" s="3" t="s">
        <v>970</v>
      </c>
    </row>
    <row r="142" spans="21:21" ht="12.75" customHeight="1" x14ac:dyDescent="0.4">
      <c r="U142" s="3" t="s">
        <v>971</v>
      </c>
    </row>
    <row r="143" spans="21:21" ht="12.75" customHeight="1" x14ac:dyDescent="0.4">
      <c r="U143" s="3" t="s">
        <v>972</v>
      </c>
    </row>
    <row r="144" spans="21:21" ht="12.75" customHeight="1" x14ac:dyDescent="0.4">
      <c r="U144" s="3" t="s">
        <v>973</v>
      </c>
    </row>
    <row r="145" spans="21:21" ht="12.75" customHeight="1" x14ac:dyDescent="0.4">
      <c r="U145" s="3" t="s">
        <v>974</v>
      </c>
    </row>
    <row r="146" spans="21:21" ht="12.75" customHeight="1" x14ac:dyDescent="0.4">
      <c r="U146" s="3" t="s">
        <v>594</v>
      </c>
    </row>
    <row r="147" spans="21:21" ht="12.75" customHeight="1" x14ac:dyDescent="0.4">
      <c r="U147" s="3" t="s">
        <v>975</v>
      </c>
    </row>
    <row r="148" spans="21:21" ht="12.75" customHeight="1" x14ac:dyDescent="0.4">
      <c r="U148" s="3" t="s">
        <v>975</v>
      </c>
    </row>
    <row r="149" spans="21:21" ht="12.75" customHeight="1" x14ac:dyDescent="0.4">
      <c r="U149" s="3" t="s">
        <v>976</v>
      </c>
    </row>
    <row r="150" spans="21:21" ht="12.75" customHeight="1" x14ac:dyDescent="0.4">
      <c r="U150" s="3" t="s">
        <v>977</v>
      </c>
    </row>
    <row r="151" spans="21:21" ht="12.75" customHeight="1" x14ac:dyDescent="0.4">
      <c r="U151" s="3" t="s">
        <v>978</v>
      </c>
    </row>
    <row r="152" spans="21:21" ht="12.75" customHeight="1" x14ac:dyDescent="0.4">
      <c r="U152" s="3" t="s">
        <v>979</v>
      </c>
    </row>
    <row r="153" spans="21:21" ht="12.75" customHeight="1" x14ac:dyDescent="0.4">
      <c r="U153" s="3" t="s">
        <v>980</v>
      </c>
    </row>
    <row r="154" spans="21:21" ht="12.75" customHeight="1" x14ac:dyDescent="0.4">
      <c r="U154" s="3" t="s">
        <v>981</v>
      </c>
    </row>
    <row r="155" spans="21:21" ht="12.75" customHeight="1" x14ac:dyDescent="0.4">
      <c r="U155" s="3" t="s">
        <v>982</v>
      </c>
    </row>
    <row r="156" spans="21:21" ht="12.75" customHeight="1" x14ac:dyDescent="0.4">
      <c r="U156" s="3" t="s">
        <v>983</v>
      </c>
    </row>
    <row r="157" spans="21:21" ht="12.75" customHeight="1" x14ac:dyDescent="0.4">
      <c r="U157" s="3" t="s">
        <v>984</v>
      </c>
    </row>
    <row r="158" spans="21:21" ht="12.75" customHeight="1" x14ac:dyDescent="0.4">
      <c r="U158" s="3" t="s">
        <v>985</v>
      </c>
    </row>
    <row r="159" spans="21:21" ht="12.75" customHeight="1" x14ac:dyDescent="0.4">
      <c r="U159" s="3" t="s">
        <v>986</v>
      </c>
    </row>
    <row r="160" spans="21:21" ht="12.75" customHeight="1" x14ac:dyDescent="0.4">
      <c r="U160" s="3" t="s">
        <v>987</v>
      </c>
    </row>
    <row r="161" spans="21:21" ht="12.75" customHeight="1" x14ac:dyDescent="0.4">
      <c r="U161" s="3" t="s">
        <v>988</v>
      </c>
    </row>
    <row r="162" spans="21:21" ht="12.75" customHeight="1" x14ac:dyDescent="0.4">
      <c r="U162" s="3" t="s">
        <v>989</v>
      </c>
    </row>
    <row r="163" spans="21:21" ht="12.75" customHeight="1" x14ac:dyDescent="0.4">
      <c r="U163" s="3" t="s">
        <v>990</v>
      </c>
    </row>
    <row r="164" spans="21:21" ht="12.75" customHeight="1" x14ac:dyDescent="0.4">
      <c r="U164" s="3" t="s">
        <v>991</v>
      </c>
    </row>
    <row r="165" spans="21:21" ht="12.75" customHeight="1" x14ac:dyDescent="0.4">
      <c r="U165" s="3" t="s">
        <v>992</v>
      </c>
    </row>
    <row r="166" spans="21:21" ht="12.75" customHeight="1" x14ac:dyDescent="0.4">
      <c r="U166" s="3" t="s">
        <v>993</v>
      </c>
    </row>
    <row r="167" spans="21:21" ht="12.75" customHeight="1" x14ac:dyDescent="0.4">
      <c r="U167" s="3" t="s">
        <v>994</v>
      </c>
    </row>
    <row r="168" spans="21:21" ht="12.75" customHeight="1" x14ac:dyDescent="0.4">
      <c r="U168" s="3" t="s">
        <v>995</v>
      </c>
    </row>
    <row r="169" spans="21:21" ht="12.75" customHeight="1" x14ac:dyDescent="0.4">
      <c r="U169" s="3" t="s">
        <v>996</v>
      </c>
    </row>
    <row r="170" spans="21:21" ht="12.75" customHeight="1" x14ac:dyDescent="0.4">
      <c r="U170" s="3" t="s">
        <v>997</v>
      </c>
    </row>
    <row r="171" spans="21:21" ht="12.75" customHeight="1" x14ac:dyDescent="0.4">
      <c r="U171" s="3" t="s">
        <v>998</v>
      </c>
    </row>
    <row r="172" spans="21:21" ht="12.75" customHeight="1" x14ac:dyDescent="0.4">
      <c r="U172" s="3" t="s">
        <v>999</v>
      </c>
    </row>
    <row r="173" spans="21:21" ht="12.75" customHeight="1" x14ac:dyDescent="0.4">
      <c r="U173" s="3" t="s">
        <v>1000</v>
      </c>
    </row>
    <row r="174" spans="21:21" ht="12.75" customHeight="1" x14ac:dyDescent="0.4">
      <c r="U174" s="3" t="s">
        <v>1001</v>
      </c>
    </row>
    <row r="175" spans="21:21" ht="12.75" customHeight="1" x14ac:dyDescent="0.4">
      <c r="U175" s="3" t="s">
        <v>1002</v>
      </c>
    </row>
    <row r="176" spans="21:21" ht="12.75" customHeight="1" x14ac:dyDescent="0.4">
      <c r="U176" s="3" t="s">
        <v>1003</v>
      </c>
    </row>
    <row r="177" spans="21:21" ht="12.75" customHeight="1" x14ac:dyDescent="0.4">
      <c r="U177" s="3" t="s">
        <v>1004</v>
      </c>
    </row>
    <row r="178" spans="21:21" ht="12.75" customHeight="1" x14ac:dyDescent="0.4">
      <c r="U178" s="3" t="s">
        <v>1005</v>
      </c>
    </row>
    <row r="179" spans="21:21" ht="12.75" customHeight="1" x14ac:dyDescent="0.4">
      <c r="U179" s="3" t="s">
        <v>1006</v>
      </c>
    </row>
    <row r="180" spans="21:21" ht="12.75" customHeight="1" x14ac:dyDescent="0.4">
      <c r="U180" s="3" t="s">
        <v>1007</v>
      </c>
    </row>
    <row r="181" spans="21:21" ht="12.75" customHeight="1" x14ac:dyDescent="0.4">
      <c r="U181" s="3" t="s">
        <v>1008</v>
      </c>
    </row>
    <row r="182" spans="21:21" ht="12.75" customHeight="1" x14ac:dyDescent="0.4">
      <c r="U182" s="3" t="s">
        <v>1009</v>
      </c>
    </row>
    <row r="183" spans="21:21" ht="12.75" customHeight="1" x14ac:dyDescent="0.4">
      <c r="U183" s="3" t="s">
        <v>1010</v>
      </c>
    </row>
    <row r="184" spans="21:21" ht="12.75" customHeight="1" x14ac:dyDescent="0.4">
      <c r="U184" s="3" t="s">
        <v>1011</v>
      </c>
    </row>
    <row r="185" spans="21:21" ht="12.75" customHeight="1" x14ac:dyDescent="0.4">
      <c r="U185" s="3" t="s">
        <v>1012</v>
      </c>
    </row>
    <row r="186" spans="21:21" ht="12.75" customHeight="1" x14ac:dyDescent="0.4">
      <c r="U186" s="3" t="s">
        <v>1013</v>
      </c>
    </row>
    <row r="187" spans="21:21" ht="12.75" customHeight="1" x14ac:dyDescent="0.4">
      <c r="U187" s="3" t="s">
        <v>1014</v>
      </c>
    </row>
    <row r="188" spans="21:21" ht="12.75" customHeight="1" x14ac:dyDescent="0.4">
      <c r="U188" s="3" t="s">
        <v>1015</v>
      </c>
    </row>
    <row r="189" spans="21:21" ht="12.75" customHeight="1" x14ac:dyDescent="0.4">
      <c r="U189" s="3" t="s">
        <v>1016</v>
      </c>
    </row>
    <row r="190" spans="21:21" ht="12.75" customHeight="1" x14ac:dyDescent="0.4">
      <c r="U190" s="3" t="s">
        <v>1017</v>
      </c>
    </row>
    <row r="191" spans="21:21" ht="12.75" customHeight="1" x14ac:dyDescent="0.4">
      <c r="U191" s="3" t="s">
        <v>1018</v>
      </c>
    </row>
    <row r="192" spans="21:21" ht="12.75" customHeight="1" x14ac:dyDescent="0.4">
      <c r="U192" s="3" t="s">
        <v>1019</v>
      </c>
    </row>
    <row r="193" spans="21:21" ht="12.75" customHeight="1" x14ac:dyDescent="0.4">
      <c r="U193" s="3" t="s">
        <v>623</v>
      </c>
    </row>
    <row r="194" spans="21:21" ht="12.75" customHeight="1" x14ac:dyDescent="0.4">
      <c r="U194" s="3" t="s">
        <v>629</v>
      </c>
    </row>
    <row r="195" spans="21:21" ht="12.75" customHeight="1" x14ac:dyDescent="0.4">
      <c r="U195" s="3" t="s">
        <v>1020</v>
      </c>
    </row>
    <row r="196" spans="21:21" ht="12.75" customHeight="1" x14ac:dyDescent="0.4">
      <c r="U196" s="3" t="s">
        <v>1021</v>
      </c>
    </row>
    <row r="197" spans="21:21" ht="12.75" customHeight="1" x14ac:dyDescent="0.4">
      <c r="U197" s="3" t="s">
        <v>1022</v>
      </c>
    </row>
    <row r="198" spans="21:21" ht="12.75" customHeight="1" x14ac:dyDescent="0.4">
      <c r="U198" s="3" t="s">
        <v>1023</v>
      </c>
    </row>
    <row r="199" spans="21:21" ht="12.75" customHeight="1" x14ac:dyDescent="0.4">
      <c r="U199" s="3" t="s">
        <v>1024</v>
      </c>
    </row>
    <row r="200" spans="21:21" ht="12.75" customHeight="1" x14ac:dyDescent="0.4">
      <c r="U200" s="3" t="s">
        <v>1025</v>
      </c>
    </row>
    <row r="201" spans="21:21" ht="12.75" customHeight="1" x14ac:dyDescent="0.4">
      <c r="U201" s="3" t="s">
        <v>1026</v>
      </c>
    </row>
    <row r="202" spans="21:21" ht="12.75" customHeight="1" x14ac:dyDescent="0.4">
      <c r="U202" s="3" t="s">
        <v>641</v>
      </c>
    </row>
    <row r="203" spans="21:21" ht="12.75" customHeight="1" x14ac:dyDescent="0.4">
      <c r="U203" s="3" t="s">
        <v>1027</v>
      </c>
    </row>
    <row r="204" spans="21:21" ht="12.75" customHeight="1" x14ac:dyDescent="0.4">
      <c r="U204" s="3" t="s">
        <v>1028</v>
      </c>
    </row>
    <row r="205" spans="21:21" ht="12.75" customHeight="1" x14ac:dyDescent="0.4">
      <c r="U205" s="3" t="s">
        <v>1029</v>
      </c>
    </row>
    <row r="206" spans="21:21" ht="12.75" customHeight="1" x14ac:dyDescent="0.4">
      <c r="U206" s="3" t="s">
        <v>1030</v>
      </c>
    </row>
    <row r="207" spans="21:21" ht="12.75" customHeight="1" x14ac:dyDescent="0.4">
      <c r="U207" s="3" t="s">
        <v>1031</v>
      </c>
    </row>
    <row r="208" spans="21:21" ht="12.75" customHeight="1" x14ac:dyDescent="0.4">
      <c r="U208" s="3" t="s">
        <v>1032</v>
      </c>
    </row>
    <row r="209" spans="21:21" ht="12.75" customHeight="1" x14ac:dyDescent="0.4">
      <c r="U209" s="3" t="s">
        <v>1033</v>
      </c>
    </row>
    <row r="210" spans="21:21" ht="12.75" customHeight="1" x14ac:dyDescent="0.4">
      <c r="U210" s="3" t="s">
        <v>1034</v>
      </c>
    </row>
    <row r="211" spans="21:21" ht="12.75" customHeight="1" x14ac:dyDescent="0.4">
      <c r="U211" s="3" t="s">
        <v>1035</v>
      </c>
    </row>
    <row r="212" spans="21:21" ht="12.75" customHeight="1" x14ac:dyDescent="0.4">
      <c r="U212" s="3" t="s">
        <v>1036</v>
      </c>
    </row>
    <row r="213" spans="21:21" ht="12.75" customHeight="1" x14ac:dyDescent="0.4">
      <c r="U213" s="3" t="s">
        <v>1037</v>
      </c>
    </row>
    <row r="214" spans="21:21" ht="12.75" customHeight="1" x14ac:dyDescent="0.4">
      <c r="U214" s="3" t="s">
        <v>1038</v>
      </c>
    </row>
    <row r="215" spans="21:21" ht="12.75" customHeight="1" x14ac:dyDescent="0.4">
      <c r="U215" s="3" t="s">
        <v>1039</v>
      </c>
    </row>
    <row r="216" spans="21:21" ht="12.75" customHeight="1" x14ac:dyDescent="0.4">
      <c r="U216" s="3" t="s">
        <v>1040</v>
      </c>
    </row>
    <row r="217" spans="21:21" ht="12.75" customHeight="1" x14ac:dyDescent="0.4">
      <c r="U217" s="3" t="s">
        <v>1041</v>
      </c>
    </row>
    <row r="218" spans="21:21" ht="12.75" customHeight="1" x14ac:dyDescent="0.4">
      <c r="U218" s="3" t="s">
        <v>1042</v>
      </c>
    </row>
    <row r="219" spans="21:21" ht="12.75" customHeight="1" x14ac:dyDescent="0.4">
      <c r="U219" s="3" t="s">
        <v>1043</v>
      </c>
    </row>
    <row r="220" spans="21:21" ht="12.75" customHeight="1" x14ac:dyDescent="0.4">
      <c r="U220" s="3" t="s">
        <v>1044</v>
      </c>
    </row>
    <row r="221" spans="21:21" ht="12.75" customHeight="1" x14ac:dyDescent="0.4">
      <c r="U221" s="3" t="s">
        <v>1044</v>
      </c>
    </row>
    <row r="222" spans="21:21" ht="12.75" customHeight="1" x14ac:dyDescent="0.4">
      <c r="U222" s="3" t="s">
        <v>1045</v>
      </c>
    </row>
    <row r="223" spans="21:21" ht="12.75" customHeight="1" x14ac:dyDescent="0.4">
      <c r="U223" s="3" t="s">
        <v>1046</v>
      </c>
    </row>
    <row r="224" spans="21:21" ht="12.75" customHeight="1" x14ac:dyDescent="0.4">
      <c r="U224" s="3" t="s">
        <v>1047</v>
      </c>
    </row>
    <row r="225" spans="21:21" ht="12.75" customHeight="1" x14ac:dyDescent="0.4">
      <c r="U225" s="3" t="s">
        <v>1048</v>
      </c>
    </row>
    <row r="226" spans="21:21" ht="12.75" customHeight="1" x14ac:dyDescent="0.4">
      <c r="U226" s="3" t="s">
        <v>1049</v>
      </c>
    </row>
    <row r="227" spans="21:21" ht="12.75" customHeight="1" x14ac:dyDescent="0.4">
      <c r="U227" s="3" t="s">
        <v>1049</v>
      </c>
    </row>
    <row r="228" spans="21:21" ht="12.75" customHeight="1" x14ac:dyDescent="0.4">
      <c r="U228" s="3" t="s">
        <v>1050</v>
      </c>
    </row>
    <row r="229" spans="21:21" ht="12.75" customHeight="1" x14ac:dyDescent="0.4">
      <c r="U229" s="3" t="s">
        <v>1051</v>
      </c>
    </row>
    <row r="230" spans="21:21" ht="12.75" customHeight="1" x14ac:dyDescent="0.4">
      <c r="U230" s="3" t="s">
        <v>1052</v>
      </c>
    </row>
    <row r="231" spans="21:21" ht="12.75" customHeight="1" x14ac:dyDescent="0.4">
      <c r="U231" s="3" t="s">
        <v>1053</v>
      </c>
    </row>
    <row r="232" spans="21:21" ht="12.75" customHeight="1" x14ac:dyDescent="0.4">
      <c r="U232" s="3" t="s">
        <v>1054</v>
      </c>
    </row>
    <row r="233" spans="21:21" ht="12.75" customHeight="1" x14ac:dyDescent="0.4">
      <c r="U233" s="3" t="s">
        <v>1055</v>
      </c>
    </row>
    <row r="234" spans="21:21" ht="12.75" customHeight="1" x14ac:dyDescent="0.4">
      <c r="U234" s="3" t="s">
        <v>1056</v>
      </c>
    </row>
    <row r="235" spans="21:21" ht="12.75" customHeight="1" x14ac:dyDescent="0.4">
      <c r="U235" s="3" t="s">
        <v>1057</v>
      </c>
    </row>
    <row r="236" spans="21:21" ht="12.75" customHeight="1" x14ac:dyDescent="0.4">
      <c r="U236" s="3" t="s">
        <v>1058</v>
      </c>
    </row>
    <row r="237" spans="21:21" ht="12.75" customHeight="1" x14ac:dyDescent="0.4">
      <c r="U237" s="3" t="s">
        <v>659</v>
      </c>
    </row>
    <row r="238" spans="21:21" ht="12.75" customHeight="1" x14ac:dyDescent="0.4">
      <c r="U238" s="3" t="s">
        <v>1059</v>
      </c>
    </row>
    <row r="239" spans="21:21" ht="12.75" customHeight="1" x14ac:dyDescent="0.4">
      <c r="U239" s="3" t="s">
        <v>1060</v>
      </c>
    </row>
    <row r="240" spans="21:21" ht="12.75" customHeight="1" x14ac:dyDescent="0.4">
      <c r="U240" s="3" t="s">
        <v>1061</v>
      </c>
    </row>
    <row r="241" spans="21:21" ht="12.75" customHeight="1" x14ac:dyDescent="0.4">
      <c r="U241" s="3" t="s">
        <v>1062</v>
      </c>
    </row>
    <row r="242" spans="21:21" ht="12.75" customHeight="1" x14ac:dyDescent="0.4">
      <c r="U242" s="3" t="s">
        <v>1063</v>
      </c>
    </row>
    <row r="243" spans="21:21" ht="12.75" customHeight="1" x14ac:dyDescent="0.4">
      <c r="U243" s="3" t="s">
        <v>697</v>
      </c>
    </row>
    <row r="244" spans="21:21" ht="12.75" customHeight="1" x14ac:dyDescent="0.4">
      <c r="U244" s="3" t="s">
        <v>1064</v>
      </c>
    </row>
    <row r="245" spans="21:21" ht="12.75" customHeight="1" x14ac:dyDescent="0.4">
      <c r="U245" s="3" t="s">
        <v>1065</v>
      </c>
    </row>
    <row r="246" spans="21:21" ht="12.75" customHeight="1" x14ac:dyDescent="0.4">
      <c r="U246" s="3" t="s">
        <v>1066</v>
      </c>
    </row>
    <row r="247" spans="21:21" ht="12.75" customHeight="1" x14ac:dyDescent="0.4">
      <c r="U247" s="3" t="s">
        <v>1067</v>
      </c>
    </row>
    <row r="248" spans="21:21" ht="12.75" customHeight="1" x14ac:dyDescent="0.4">
      <c r="U248" s="3" t="s">
        <v>1068</v>
      </c>
    </row>
    <row r="249" spans="21:21" ht="12.75" customHeight="1" x14ac:dyDescent="0.4">
      <c r="U249" s="3" t="s">
        <v>1069</v>
      </c>
    </row>
    <row r="250" spans="21:21" ht="12.75" customHeight="1" x14ac:dyDescent="0.4">
      <c r="U250" s="3" t="s">
        <v>1070</v>
      </c>
    </row>
    <row r="251" spans="21:21" ht="12.75" customHeight="1" x14ac:dyDescent="0.4">
      <c r="U251" s="3" t="s">
        <v>1071</v>
      </c>
    </row>
    <row r="252" spans="21:21" ht="12.75" customHeight="1" x14ac:dyDescent="0.4">
      <c r="U252" s="3" t="s">
        <v>1072</v>
      </c>
    </row>
    <row r="253" spans="21:21" ht="12.75" customHeight="1" x14ac:dyDescent="0.4">
      <c r="U253" s="3" t="s">
        <v>1073</v>
      </c>
    </row>
    <row r="254" spans="21:21" ht="12.75" customHeight="1" x14ac:dyDescent="0.4">
      <c r="U254" s="3" t="s">
        <v>1074</v>
      </c>
    </row>
    <row r="255" spans="21:21" ht="12.75" customHeight="1" x14ac:dyDescent="0.4">
      <c r="U255" s="3" t="s">
        <v>1075</v>
      </c>
    </row>
    <row r="256" spans="21:21" ht="12.75" customHeight="1" x14ac:dyDescent="0.4">
      <c r="U256" s="3" t="s">
        <v>1076</v>
      </c>
    </row>
    <row r="257" spans="21:21" ht="12.75" customHeight="1" x14ac:dyDescent="0.4">
      <c r="U257" s="3" t="s">
        <v>1077</v>
      </c>
    </row>
    <row r="258" spans="21:21" ht="12.75" customHeight="1" x14ac:dyDescent="0.4">
      <c r="U258" s="3" t="s">
        <v>1078</v>
      </c>
    </row>
    <row r="259" spans="21:21" ht="12.75" customHeight="1" x14ac:dyDescent="0.4">
      <c r="U259" s="3" t="s">
        <v>1079</v>
      </c>
    </row>
    <row r="260" spans="21:21" ht="12.75" customHeight="1" x14ac:dyDescent="0.4">
      <c r="U260" s="3" t="s">
        <v>1080</v>
      </c>
    </row>
    <row r="261" spans="21:21" ht="12.75" customHeight="1" x14ac:dyDescent="0.4">
      <c r="U261" s="3" t="s">
        <v>1081</v>
      </c>
    </row>
    <row r="262" spans="21:21" ht="12.75" customHeight="1" x14ac:dyDescent="0.4">
      <c r="U262" s="3" t="s">
        <v>1082</v>
      </c>
    </row>
    <row r="263" spans="21:21" ht="12.75" customHeight="1" x14ac:dyDescent="0.4">
      <c r="U263" s="3" t="s">
        <v>1083</v>
      </c>
    </row>
    <row r="264" spans="21:21" ht="12.75" customHeight="1" x14ac:dyDescent="0.4">
      <c r="U264" s="3" t="s">
        <v>1084</v>
      </c>
    </row>
    <row r="265" spans="21:21" ht="12.75" customHeight="1" x14ac:dyDescent="0.4">
      <c r="U265" s="3" t="s">
        <v>1085</v>
      </c>
    </row>
    <row r="266" spans="21:21" ht="12.75" customHeight="1" x14ac:dyDescent="0.4">
      <c r="U266" s="3" t="s">
        <v>1086</v>
      </c>
    </row>
    <row r="267" spans="21:21" ht="12.75" customHeight="1" x14ac:dyDescent="0.4">
      <c r="U267" s="3" t="s">
        <v>1087</v>
      </c>
    </row>
    <row r="268" spans="21:21" ht="12.75" customHeight="1" x14ac:dyDescent="0.4">
      <c r="U268" s="3" t="s">
        <v>1088</v>
      </c>
    </row>
    <row r="269" spans="21:21" ht="12.75" customHeight="1" x14ac:dyDescent="0.4">
      <c r="U269" s="3" t="s">
        <v>1089</v>
      </c>
    </row>
    <row r="270" spans="21:21" ht="12.75" customHeight="1" x14ac:dyDescent="0.4">
      <c r="U270" s="3" t="s">
        <v>1090</v>
      </c>
    </row>
    <row r="271" spans="21:21" ht="12.75" customHeight="1" x14ac:dyDescent="0.4">
      <c r="U271" s="3" t="s">
        <v>1091</v>
      </c>
    </row>
    <row r="272" spans="21:21" ht="12.75" customHeight="1" x14ac:dyDescent="0.4">
      <c r="U272" s="3" t="s">
        <v>1092</v>
      </c>
    </row>
    <row r="273" spans="21:21" ht="12.75" customHeight="1" x14ac:dyDescent="0.4">
      <c r="U273" s="3" t="s">
        <v>1093</v>
      </c>
    </row>
    <row r="274" spans="21:21" ht="12.75" customHeight="1" x14ac:dyDescent="0.4">
      <c r="U274" s="3" t="s">
        <v>1094</v>
      </c>
    </row>
    <row r="275" spans="21:21" ht="12.75" customHeight="1" x14ac:dyDescent="0.4">
      <c r="U275" s="3" t="s">
        <v>1095</v>
      </c>
    </row>
    <row r="276" spans="21:21" ht="12.75" customHeight="1" x14ac:dyDescent="0.4">
      <c r="U276" s="3" t="s">
        <v>1096</v>
      </c>
    </row>
    <row r="277" spans="21:21" ht="12.75" customHeight="1" x14ac:dyDescent="0.4">
      <c r="U277" s="3" t="s">
        <v>1097</v>
      </c>
    </row>
    <row r="278" spans="21:21" ht="12.75" customHeight="1" x14ac:dyDescent="0.4">
      <c r="U278" s="3" t="s">
        <v>717</v>
      </c>
    </row>
    <row r="279" spans="21:21" ht="12.75" customHeight="1" x14ac:dyDescent="0.4">
      <c r="U279" s="3" t="s">
        <v>1098</v>
      </c>
    </row>
    <row r="280" spans="21:21" ht="12.75" customHeight="1" x14ac:dyDescent="0.4">
      <c r="U280" s="3" t="s">
        <v>1099</v>
      </c>
    </row>
    <row r="281" spans="21:21" ht="12.75" customHeight="1" x14ac:dyDescent="0.4">
      <c r="U281" s="3" t="s">
        <v>1100</v>
      </c>
    </row>
    <row r="282" spans="21:21" ht="12.75" customHeight="1" x14ac:dyDescent="0.4">
      <c r="U282" s="3" t="s">
        <v>1101</v>
      </c>
    </row>
    <row r="283" spans="21:21" ht="12.75" customHeight="1" x14ac:dyDescent="0.4">
      <c r="U283" s="3" t="s">
        <v>1102</v>
      </c>
    </row>
    <row r="284" spans="21:21" ht="12.75" customHeight="1" x14ac:dyDescent="0.4">
      <c r="U284" s="3" t="s">
        <v>1103</v>
      </c>
    </row>
    <row r="285" spans="21:21" ht="12.75" customHeight="1" x14ac:dyDescent="0.4">
      <c r="U285" s="3" t="s">
        <v>1104</v>
      </c>
    </row>
    <row r="286" spans="21:21" ht="12.75" customHeight="1" x14ac:dyDescent="0.4">
      <c r="U286" s="3" t="s">
        <v>1105</v>
      </c>
    </row>
    <row r="287" spans="21:21" ht="12.75" customHeight="1" x14ac:dyDescent="0.4">
      <c r="U287" s="3" t="s">
        <v>1106</v>
      </c>
    </row>
    <row r="288" spans="21:21" ht="12.75" customHeight="1" x14ac:dyDescent="0.4">
      <c r="U288" s="3" t="s">
        <v>722</v>
      </c>
    </row>
    <row r="289" spans="21:21" ht="12.75" customHeight="1" x14ac:dyDescent="0.4">
      <c r="U289" s="3" t="s">
        <v>1107</v>
      </c>
    </row>
    <row r="290" spans="21:21" ht="12.75" customHeight="1" x14ac:dyDescent="0.4">
      <c r="U290" s="3" t="s">
        <v>1108</v>
      </c>
    </row>
    <row r="291" spans="21:21" ht="12.75" customHeight="1" x14ac:dyDescent="0.4">
      <c r="U291" s="3" t="s">
        <v>1109</v>
      </c>
    </row>
    <row r="292" spans="21:21" ht="12.75" customHeight="1" x14ac:dyDescent="0.4">
      <c r="U292" s="3" t="s">
        <v>1110</v>
      </c>
    </row>
    <row r="293" spans="21:21" ht="12.75" customHeight="1" x14ac:dyDescent="0.4">
      <c r="U293" s="3" t="s">
        <v>1111</v>
      </c>
    </row>
    <row r="294" spans="21:21" ht="12.75" customHeight="1" x14ac:dyDescent="0.4">
      <c r="U294" s="3" t="s">
        <v>1112</v>
      </c>
    </row>
    <row r="295" spans="21:21" ht="12.75" customHeight="1" x14ac:dyDescent="0.4">
      <c r="U295" s="3" t="s">
        <v>1113</v>
      </c>
    </row>
    <row r="296" spans="21:21" ht="12.75" customHeight="1" x14ac:dyDescent="0.4">
      <c r="U296" s="3" t="s">
        <v>1114</v>
      </c>
    </row>
    <row r="297" spans="21:21" ht="12.75" customHeight="1" x14ac:dyDescent="0.4">
      <c r="U297" s="3" t="s">
        <v>1115</v>
      </c>
    </row>
    <row r="298" spans="21:21" ht="12.75" customHeight="1" x14ac:dyDescent="0.4">
      <c r="U298" s="3" t="s">
        <v>1116</v>
      </c>
    </row>
    <row r="299" spans="21:21" ht="12.75" customHeight="1" x14ac:dyDescent="0.4">
      <c r="U299" s="3" t="s">
        <v>1117</v>
      </c>
    </row>
    <row r="300" spans="21:21" ht="12.75" customHeight="1" x14ac:dyDescent="0.4">
      <c r="U300" s="3" t="s">
        <v>1118</v>
      </c>
    </row>
    <row r="301" spans="21:21" ht="12.75" customHeight="1" x14ac:dyDescent="0.4">
      <c r="U301" s="3" t="s">
        <v>1119</v>
      </c>
    </row>
    <row r="302" spans="21:21" ht="12.75" customHeight="1" x14ac:dyDescent="0.4">
      <c r="U302" s="3" t="s">
        <v>1120</v>
      </c>
    </row>
    <row r="303" spans="21:21" ht="12.75" customHeight="1" x14ac:dyDescent="0.4">
      <c r="U303" s="3" t="s">
        <v>1121</v>
      </c>
    </row>
    <row r="304" spans="21:21" ht="12.75" customHeight="1" x14ac:dyDescent="0.4">
      <c r="U304" s="3" t="s">
        <v>1122</v>
      </c>
    </row>
    <row r="305" spans="21:21" ht="12.75" customHeight="1" x14ac:dyDescent="0.4">
      <c r="U305" s="3" t="s">
        <v>1123</v>
      </c>
    </row>
    <row r="306" spans="21:21" ht="12.75" customHeight="1" x14ac:dyDescent="0.4">
      <c r="U306" s="3" t="s">
        <v>1124</v>
      </c>
    </row>
    <row r="307" spans="21:21" ht="12.75" customHeight="1" x14ac:dyDescent="0.4">
      <c r="U307" s="3" t="s">
        <v>1125</v>
      </c>
    </row>
    <row r="308" spans="21:21" ht="12.75" customHeight="1" x14ac:dyDescent="0.4">
      <c r="U308" s="3" t="s">
        <v>1126</v>
      </c>
    </row>
    <row r="309" spans="21:21" ht="12.75" customHeight="1" x14ac:dyDescent="0.4">
      <c r="U309" s="3" t="s">
        <v>1127</v>
      </c>
    </row>
    <row r="310" spans="21:21" ht="12.75" customHeight="1" x14ac:dyDescent="0.4">
      <c r="U310" s="3" t="s">
        <v>1128</v>
      </c>
    </row>
    <row r="311" spans="21:21" ht="12.75" customHeight="1" x14ac:dyDescent="0.4">
      <c r="U311" s="3" t="s">
        <v>1129</v>
      </c>
    </row>
    <row r="312" spans="21:21" ht="12.75" customHeight="1" x14ac:dyDescent="0.4">
      <c r="U312" s="3" t="s">
        <v>1130</v>
      </c>
    </row>
    <row r="313" spans="21:21" ht="12.75" customHeight="1" x14ac:dyDescent="0.4">
      <c r="U313" s="3" t="s">
        <v>1131</v>
      </c>
    </row>
    <row r="314" spans="21:21" ht="12.75" customHeight="1" x14ac:dyDescent="0.4">
      <c r="U314" s="3" t="s">
        <v>1132</v>
      </c>
    </row>
    <row r="315" spans="21:21" ht="12.75" customHeight="1" x14ac:dyDescent="0.4">
      <c r="U315" s="3" t="s">
        <v>1133</v>
      </c>
    </row>
    <row r="316" spans="21:21" ht="12.75" customHeight="1" x14ac:dyDescent="0.4">
      <c r="U316" s="3" t="s">
        <v>1134</v>
      </c>
    </row>
    <row r="317" spans="21:21" ht="12.75" customHeight="1" x14ac:dyDescent="0.4">
      <c r="U317" s="3" t="s">
        <v>1135</v>
      </c>
    </row>
    <row r="318" spans="21:21" ht="12.75" customHeight="1" x14ac:dyDescent="0.4">
      <c r="U318" s="3" t="s">
        <v>1136</v>
      </c>
    </row>
    <row r="319" spans="21:21" ht="12.75" customHeight="1" x14ac:dyDescent="0.4">
      <c r="U319" s="3" t="s">
        <v>1137</v>
      </c>
    </row>
    <row r="320" spans="21:21" ht="12.75" customHeight="1" x14ac:dyDescent="0.4">
      <c r="U320" s="3" t="s">
        <v>1138</v>
      </c>
    </row>
    <row r="321" spans="21:21" ht="12.75" customHeight="1" x14ac:dyDescent="0.4">
      <c r="U321" s="3" t="s">
        <v>1139</v>
      </c>
    </row>
    <row r="322" spans="21:21" ht="12.75" customHeight="1" x14ac:dyDescent="0.4">
      <c r="U322" s="3" t="s">
        <v>1140</v>
      </c>
    </row>
    <row r="323" spans="21:21" ht="12.75" customHeight="1" x14ac:dyDescent="0.4">
      <c r="U323" s="3" t="s">
        <v>1141</v>
      </c>
    </row>
    <row r="324" spans="21:21" ht="12.75" customHeight="1" x14ac:dyDescent="0.4">
      <c r="U324" s="3" t="s">
        <v>1142</v>
      </c>
    </row>
    <row r="325" spans="21:21" ht="12.75" customHeight="1" x14ac:dyDescent="0.4">
      <c r="U325" s="3" t="s">
        <v>1143</v>
      </c>
    </row>
    <row r="326" spans="21:21" ht="12.75" customHeight="1" x14ac:dyDescent="0.4">
      <c r="U326" s="3" t="s">
        <v>1144</v>
      </c>
    </row>
    <row r="327" spans="21:21" ht="12.75" customHeight="1" x14ac:dyDescent="0.4">
      <c r="U327" s="3" t="s">
        <v>1145</v>
      </c>
    </row>
    <row r="328" spans="21:21" ht="12.75" customHeight="1" x14ac:dyDescent="0.4">
      <c r="U328" s="3" t="s">
        <v>1146</v>
      </c>
    </row>
    <row r="329" spans="21:21" ht="12.75" customHeight="1" x14ac:dyDescent="0.4">
      <c r="U329" s="3" t="s">
        <v>1146</v>
      </c>
    </row>
    <row r="330" spans="21:21" ht="12.75" customHeight="1" x14ac:dyDescent="0.4">
      <c r="U330" s="3" t="s">
        <v>1147</v>
      </c>
    </row>
    <row r="331" spans="21:21" ht="12.75" customHeight="1" x14ac:dyDescent="0.4">
      <c r="U331" s="3" t="s">
        <v>1148</v>
      </c>
    </row>
    <row r="332" spans="21:21" ht="12.75" customHeight="1" x14ac:dyDescent="0.4">
      <c r="U332" s="3" t="s">
        <v>1149</v>
      </c>
    </row>
    <row r="333" spans="21:21" ht="12.75" customHeight="1" x14ac:dyDescent="0.4">
      <c r="U333" s="3" t="s">
        <v>1150</v>
      </c>
    </row>
    <row r="334" spans="21:21" ht="12.75" customHeight="1" x14ac:dyDescent="0.4">
      <c r="U334" s="3" t="s">
        <v>1151</v>
      </c>
    </row>
    <row r="335" spans="21:21" ht="12.75" customHeight="1" x14ac:dyDescent="0.4">
      <c r="U335" s="3" t="s">
        <v>1152</v>
      </c>
    </row>
    <row r="336" spans="21:21" ht="12.75" customHeight="1" x14ac:dyDescent="0.4">
      <c r="U336" s="3" t="s">
        <v>1153</v>
      </c>
    </row>
    <row r="337" spans="21:21" ht="12.75" customHeight="1" x14ac:dyDescent="0.4">
      <c r="U337" s="3" t="s">
        <v>1154</v>
      </c>
    </row>
    <row r="338" spans="21:21" ht="12.75" customHeight="1" x14ac:dyDescent="0.4">
      <c r="U338" s="3" t="s">
        <v>1155</v>
      </c>
    </row>
    <row r="339" spans="21:21" ht="12.75" customHeight="1" x14ac:dyDescent="0.4">
      <c r="U339" s="3" t="s">
        <v>1156</v>
      </c>
    </row>
    <row r="340" spans="21:21" ht="12.75" customHeight="1" x14ac:dyDescent="0.4">
      <c r="U340" s="3" t="s">
        <v>1157</v>
      </c>
    </row>
    <row r="341" spans="21:21" ht="12.75" customHeight="1" x14ac:dyDescent="0.4">
      <c r="U341" s="3" t="s">
        <v>1158</v>
      </c>
    </row>
    <row r="342" spans="21:21" ht="12.75" customHeight="1" x14ac:dyDescent="0.4">
      <c r="U342" s="3" t="s">
        <v>1159</v>
      </c>
    </row>
    <row r="343" spans="21:21" ht="12.75" customHeight="1" x14ac:dyDescent="0.4">
      <c r="U343" s="3" t="s">
        <v>429</v>
      </c>
    </row>
    <row r="344" spans="21:21" ht="12.75" customHeight="1" x14ac:dyDescent="0.4">
      <c r="U344" s="3" t="s">
        <v>1160</v>
      </c>
    </row>
    <row r="345" spans="21:21" ht="12.75" customHeight="1" x14ac:dyDescent="0.4">
      <c r="U345" s="3" t="s">
        <v>1161</v>
      </c>
    </row>
    <row r="346" spans="21:21" ht="12.75" customHeight="1" x14ac:dyDescent="0.4">
      <c r="U346" s="3" t="s">
        <v>1162</v>
      </c>
    </row>
    <row r="347" spans="21:21" ht="12.75" customHeight="1" x14ac:dyDescent="0.4">
      <c r="U347" s="3" t="s">
        <v>1163</v>
      </c>
    </row>
    <row r="348" spans="21:21" ht="12.75" customHeight="1" x14ac:dyDescent="0.4">
      <c r="U348" s="3" t="s">
        <v>1164</v>
      </c>
    </row>
    <row r="349" spans="21:21" ht="12.75" customHeight="1" x14ac:dyDescent="0.4">
      <c r="U349" s="3" t="s">
        <v>1165</v>
      </c>
    </row>
    <row r="350" spans="21:21" ht="12.75" customHeight="1" x14ac:dyDescent="0.4">
      <c r="U350" s="3" t="s">
        <v>1166</v>
      </c>
    </row>
    <row r="351" spans="21:21" ht="12.75" customHeight="1" x14ac:dyDescent="0.4">
      <c r="U351" s="3" t="s">
        <v>1167</v>
      </c>
    </row>
    <row r="352" spans="21:21" ht="12.75" customHeight="1" x14ac:dyDescent="0.4">
      <c r="U352" s="3" t="s">
        <v>1168</v>
      </c>
    </row>
    <row r="353" spans="21:21" ht="12.75" customHeight="1" x14ac:dyDescent="0.4">
      <c r="U353" s="5" t="s">
        <v>1169</v>
      </c>
    </row>
    <row r="354" spans="21:21" ht="12.75" customHeight="1" x14ac:dyDescent="0.4">
      <c r="U354" s="3" t="s">
        <v>1170</v>
      </c>
    </row>
    <row r="355" spans="21:21" ht="12.75" customHeight="1" x14ac:dyDescent="0.4">
      <c r="U355" s="3" t="s">
        <v>1171</v>
      </c>
    </row>
    <row r="356" spans="21:21" ht="12.75" customHeight="1" x14ac:dyDescent="0.4">
      <c r="U356" s="3" t="s">
        <v>1172</v>
      </c>
    </row>
    <row r="357" spans="21:21" ht="12.75" customHeight="1" x14ac:dyDescent="0.4">
      <c r="U357" s="3" t="s">
        <v>1173</v>
      </c>
    </row>
    <row r="358" spans="21:21" ht="12.75" customHeight="1" x14ac:dyDescent="0.4">
      <c r="U358" s="3" t="s">
        <v>1174</v>
      </c>
    </row>
    <row r="359" spans="21:21" ht="12.75" customHeight="1" x14ac:dyDescent="0.4">
      <c r="U359" s="3" t="s">
        <v>1175</v>
      </c>
    </row>
    <row r="360" spans="21:21" ht="12.75" customHeight="1" x14ac:dyDescent="0.4">
      <c r="U360" s="3" t="s">
        <v>1176</v>
      </c>
    </row>
    <row r="361" spans="21:21" ht="12.75" customHeight="1" x14ac:dyDescent="0.4">
      <c r="U361" s="3" t="s">
        <v>1177</v>
      </c>
    </row>
    <row r="362" spans="21:21" ht="12.75" customHeight="1" x14ac:dyDescent="0.4">
      <c r="U362" s="3" t="s">
        <v>1178</v>
      </c>
    </row>
    <row r="363" spans="21:21" ht="12.75" customHeight="1" x14ac:dyDescent="0.4">
      <c r="U363" s="3" t="s">
        <v>1179</v>
      </c>
    </row>
    <row r="364" spans="21:21" ht="12.75" customHeight="1" x14ac:dyDescent="0.4">
      <c r="U364" s="3" t="s">
        <v>755</v>
      </c>
    </row>
    <row r="365" spans="21:21" ht="12.75" customHeight="1" x14ac:dyDescent="0.4">
      <c r="U365" s="3" t="s">
        <v>1180</v>
      </c>
    </row>
    <row r="366" spans="21:21" ht="12.75" customHeight="1" x14ac:dyDescent="0.4">
      <c r="U366" s="3" t="s">
        <v>1181</v>
      </c>
    </row>
    <row r="367" spans="21:21" ht="12.75" customHeight="1" x14ac:dyDescent="0.4">
      <c r="U367" s="3" t="s">
        <v>1182</v>
      </c>
    </row>
    <row r="368" spans="21:21" ht="12.75" customHeight="1" x14ac:dyDescent="0.4">
      <c r="U368" s="3" t="s">
        <v>1183</v>
      </c>
    </row>
    <row r="369" spans="21:21" ht="12.75" customHeight="1" x14ac:dyDescent="0.4">
      <c r="U369" s="3" t="s">
        <v>1184</v>
      </c>
    </row>
    <row r="370" spans="21:21" ht="12.75" customHeight="1" x14ac:dyDescent="0.4">
      <c r="U370" s="3" t="s">
        <v>1185</v>
      </c>
    </row>
    <row r="371" spans="21:21" ht="12.75" customHeight="1" x14ac:dyDescent="0.4">
      <c r="U371" s="3" t="s">
        <v>1186</v>
      </c>
    </row>
    <row r="372" spans="21:21" ht="12.75" customHeight="1" x14ac:dyDescent="0.4">
      <c r="U372" s="3" t="s">
        <v>1187</v>
      </c>
    </row>
    <row r="373" spans="21:21" ht="12.75" customHeight="1" x14ac:dyDescent="0.4">
      <c r="U373" s="3" t="s">
        <v>1188</v>
      </c>
    </row>
    <row r="374" spans="21:21" ht="12.75" customHeight="1" x14ac:dyDescent="0.4">
      <c r="U374" s="3" t="s">
        <v>1189</v>
      </c>
    </row>
    <row r="375" spans="21:21" ht="12.75" customHeight="1" x14ac:dyDescent="0.4">
      <c r="U375" s="3" t="s">
        <v>1190</v>
      </c>
    </row>
    <row r="376" spans="21:21" ht="12.75" customHeight="1" x14ac:dyDescent="0.4">
      <c r="U376" s="3" t="s">
        <v>1191</v>
      </c>
    </row>
    <row r="377" spans="21:21" ht="12.75" customHeight="1" x14ac:dyDescent="0.4">
      <c r="U377" s="3" t="s">
        <v>1192</v>
      </c>
    </row>
    <row r="378" spans="21:21" ht="12.75" customHeight="1" x14ac:dyDescent="0.4">
      <c r="U378" s="3" t="s">
        <v>1193</v>
      </c>
    </row>
    <row r="379" spans="21:21" ht="12.75" customHeight="1" x14ac:dyDescent="0.4">
      <c r="U379" s="3" t="s">
        <v>1194</v>
      </c>
    </row>
    <row r="380" spans="21:21" ht="12.75" customHeight="1" x14ac:dyDescent="0.4">
      <c r="U380" s="3" t="s">
        <v>1195</v>
      </c>
    </row>
    <row r="381" spans="21:21" ht="12.75" customHeight="1" x14ac:dyDescent="0.4">
      <c r="U381" s="3" t="s">
        <v>1196</v>
      </c>
    </row>
    <row r="382" spans="21:21" ht="12.75" customHeight="1" x14ac:dyDescent="0.4">
      <c r="U382" s="3" t="s">
        <v>1197</v>
      </c>
    </row>
    <row r="383" spans="21:21" ht="12.75" customHeight="1" x14ac:dyDescent="0.4">
      <c r="U383" s="3" t="s">
        <v>1198</v>
      </c>
    </row>
    <row r="384" spans="21:21" ht="12.75" customHeight="1" x14ac:dyDescent="0.4">
      <c r="U384" s="3" t="s">
        <v>1199</v>
      </c>
    </row>
    <row r="385" spans="21:21" ht="12.75" customHeight="1" x14ac:dyDescent="0.4">
      <c r="U385" s="3" t="s">
        <v>1200</v>
      </c>
    </row>
    <row r="386" spans="21:21" ht="12.75" customHeight="1" x14ac:dyDescent="0.4">
      <c r="U386" s="3" t="s">
        <v>1201</v>
      </c>
    </row>
    <row r="387" spans="21:21" ht="12.75" customHeight="1" x14ac:dyDescent="0.4">
      <c r="U387" s="3" t="s">
        <v>1202</v>
      </c>
    </row>
    <row r="388" spans="21:21" ht="12.75" customHeight="1" x14ac:dyDescent="0.4">
      <c r="U388" s="3" t="s">
        <v>1203</v>
      </c>
    </row>
    <row r="389" spans="21:21" ht="12.75" customHeight="1" x14ac:dyDescent="0.4">
      <c r="U389" s="3" t="s">
        <v>1204</v>
      </c>
    </row>
    <row r="390" spans="21:21" ht="12.75" customHeight="1" x14ac:dyDescent="0.4">
      <c r="U390" s="3" t="s">
        <v>1205</v>
      </c>
    </row>
    <row r="391" spans="21:21" ht="12.75" customHeight="1" x14ac:dyDescent="0.4">
      <c r="U391" s="3" t="s">
        <v>1206</v>
      </c>
    </row>
    <row r="392" spans="21:21" ht="12.75" customHeight="1" x14ac:dyDescent="0.4">
      <c r="U392" s="3" t="s">
        <v>1207</v>
      </c>
    </row>
    <row r="393" spans="21:21" ht="12.75" customHeight="1" x14ac:dyDescent="0.4">
      <c r="U393" s="3" t="s">
        <v>1208</v>
      </c>
    </row>
    <row r="394" spans="21:21" ht="12.75" customHeight="1" x14ac:dyDescent="0.4">
      <c r="U394" s="3" t="s">
        <v>1209</v>
      </c>
    </row>
    <row r="395" spans="21:21" ht="12.75" customHeight="1" x14ac:dyDescent="0.4">
      <c r="U395" s="3" t="s">
        <v>1210</v>
      </c>
    </row>
    <row r="396" spans="21:21" ht="12.75" customHeight="1" x14ac:dyDescent="0.4">
      <c r="U396" s="3" t="s">
        <v>1211</v>
      </c>
    </row>
    <row r="397" spans="21:21" ht="12.75" customHeight="1" x14ac:dyDescent="0.4">
      <c r="U397" s="3" t="s">
        <v>1212</v>
      </c>
    </row>
    <row r="398" spans="21:21" ht="12.75" customHeight="1" x14ac:dyDescent="0.4">
      <c r="U398" s="3" t="s">
        <v>1213</v>
      </c>
    </row>
    <row r="399" spans="21:21" ht="12.75" customHeight="1" x14ac:dyDescent="0.4">
      <c r="U399" s="3" t="s">
        <v>1214</v>
      </c>
    </row>
    <row r="400" spans="21:21" ht="12.75" customHeight="1" x14ac:dyDescent="0.4">
      <c r="U400" s="3" t="s">
        <v>1215</v>
      </c>
    </row>
    <row r="401" spans="21:21" ht="12.75" customHeight="1" x14ac:dyDescent="0.4">
      <c r="U401" s="3" t="s">
        <v>1216</v>
      </c>
    </row>
    <row r="402" spans="21:21" ht="12.75" customHeight="1" x14ac:dyDescent="0.4">
      <c r="U402" s="3" t="s">
        <v>1217</v>
      </c>
    </row>
    <row r="403" spans="21:21" ht="12.75" customHeight="1" x14ac:dyDescent="0.4">
      <c r="U403" s="3" t="s">
        <v>1218</v>
      </c>
    </row>
    <row r="404" spans="21:21" ht="12.75" customHeight="1" x14ac:dyDescent="0.4">
      <c r="U404" s="3" t="s">
        <v>1219</v>
      </c>
    </row>
    <row r="405" spans="21:21" ht="12.75" customHeight="1" x14ac:dyDescent="0.4">
      <c r="U405" s="3" t="s">
        <v>1220</v>
      </c>
    </row>
    <row r="406" spans="21:21" ht="12.75" customHeight="1" x14ac:dyDescent="0.4">
      <c r="U406" s="3" t="s">
        <v>778</v>
      </c>
    </row>
    <row r="407" spans="21:21" ht="12.75" customHeight="1" x14ac:dyDescent="0.4">
      <c r="U407" s="3" t="s">
        <v>1221</v>
      </c>
    </row>
    <row r="408" spans="21:21" ht="12.75" customHeight="1" x14ac:dyDescent="0.4">
      <c r="U408" s="3" t="s">
        <v>1222</v>
      </c>
    </row>
    <row r="409" spans="21:21" ht="12.75" customHeight="1" x14ac:dyDescent="0.4">
      <c r="U409" s="3" t="s">
        <v>1223</v>
      </c>
    </row>
    <row r="410" spans="21:21" ht="12.75" customHeight="1" x14ac:dyDescent="0.4">
      <c r="U410" s="3" t="s">
        <v>1224</v>
      </c>
    </row>
    <row r="411" spans="21:21" ht="12.75" customHeight="1" x14ac:dyDescent="0.4">
      <c r="U411" s="3" t="s">
        <v>1225</v>
      </c>
    </row>
    <row r="412" spans="21:21" ht="12.75" customHeight="1" x14ac:dyDescent="0.4">
      <c r="U412" s="3" t="s">
        <v>1226</v>
      </c>
    </row>
    <row r="413" spans="21:21" ht="12.75" customHeight="1" x14ac:dyDescent="0.4">
      <c r="U413" s="3" t="s">
        <v>1227</v>
      </c>
    </row>
    <row r="414" spans="21:21" ht="12.75" customHeight="1" x14ac:dyDescent="0.4">
      <c r="U414" s="3" t="s">
        <v>1228</v>
      </c>
    </row>
    <row r="415" spans="21:21" ht="12.75" customHeight="1" x14ac:dyDescent="0.4">
      <c r="U415" s="3" t="s">
        <v>794</v>
      </c>
    </row>
    <row r="416" spans="21:21" ht="12.75" customHeight="1" x14ac:dyDescent="0.4">
      <c r="U416" s="3" t="s">
        <v>1229</v>
      </c>
    </row>
    <row r="417" spans="21:21" ht="12.75" customHeight="1" x14ac:dyDescent="0.4">
      <c r="U417" s="3" t="s">
        <v>1230</v>
      </c>
    </row>
    <row r="418" spans="21:21" ht="12.75" customHeight="1" x14ac:dyDescent="0.4">
      <c r="U418" s="3" t="s">
        <v>1231</v>
      </c>
    </row>
    <row r="419" spans="21:21" ht="12.75" customHeight="1" x14ac:dyDescent="0.4">
      <c r="U419" s="3" t="s">
        <v>1232</v>
      </c>
    </row>
    <row r="420" spans="21:21" ht="12.75" customHeight="1" x14ac:dyDescent="0.4">
      <c r="U420" s="3" t="s">
        <v>1233</v>
      </c>
    </row>
    <row r="421" spans="21:21" ht="12.75" customHeight="1" x14ac:dyDescent="0.4">
      <c r="U421" s="3" t="s">
        <v>1234</v>
      </c>
    </row>
    <row r="422" spans="21:21" ht="12.75" customHeight="1" x14ac:dyDescent="0.4">
      <c r="U422" s="3" t="s">
        <v>802</v>
      </c>
    </row>
    <row r="423" spans="21:21" ht="12.75" customHeight="1" x14ac:dyDescent="0.4">
      <c r="U423" s="3" t="s">
        <v>1235</v>
      </c>
    </row>
    <row r="424" spans="21:21" ht="12.75" customHeight="1" x14ac:dyDescent="0.4">
      <c r="U424" s="3" t="s">
        <v>1236</v>
      </c>
    </row>
    <row r="425" spans="21:21" ht="12.75" customHeight="1" x14ac:dyDescent="0.4">
      <c r="U425" s="3" t="s">
        <v>1237</v>
      </c>
    </row>
    <row r="426" spans="21:21" ht="12.75" customHeight="1" x14ac:dyDescent="0.4">
      <c r="U426" s="3" t="s">
        <v>1238</v>
      </c>
    </row>
    <row r="427" spans="21:21" ht="12.75" customHeight="1" x14ac:dyDescent="0.4">
      <c r="U427" s="3" t="s">
        <v>1239</v>
      </c>
    </row>
    <row r="428" spans="21:21" ht="12.75" customHeight="1" x14ac:dyDescent="0.4">
      <c r="U428" s="3" t="s">
        <v>1240</v>
      </c>
    </row>
    <row r="429" spans="21:21" ht="12.75" customHeight="1" x14ac:dyDescent="0.4">
      <c r="U429" s="3" t="s">
        <v>1241</v>
      </c>
    </row>
    <row r="430" spans="21:21" ht="12.75" customHeight="1" x14ac:dyDescent="0.4">
      <c r="U430" s="3" t="s">
        <v>1242</v>
      </c>
    </row>
    <row r="431" spans="21:21" ht="12.75" customHeight="1" x14ac:dyDescent="0.4">
      <c r="U431" s="3" t="s">
        <v>1243</v>
      </c>
    </row>
    <row r="432" spans="21:21" ht="12.75" customHeight="1" x14ac:dyDescent="0.4">
      <c r="U432" s="3" t="s">
        <v>1244</v>
      </c>
    </row>
    <row r="433" spans="21:21" ht="12.75" customHeight="1" x14ac:dyDescent="0.4">
      <c r="U433" s="3" t="s">
        <v>1245</v>
      </c>
    </row>
    <row r="434" spans="21:21" ht="12.75" customHeight="1" x14ac:dyDescent="0.4">
      <c r="U434" s="3" t="s">
        <v>1246</v>
      </c>
    </row>
    <row r="435" spans="21:21" ht="12.75" customHeight="1" x14ac:dyDescent="0.4">
      <c r="U435" s="3" t="s">
        <v>465</v>
      </c>
    </row>
    <row r="436" spans="21:21" ht="12.75" customHeight="1" x14ac:dyDescent="0.4">
      <c r="U436" s="3" t="s">
        <v>1247</v>
      </c>
    </row>
    <row r="437" spans="21:21" ht="12.75" customHeight="1" x14ac:dyDescent="0.4">
      <c r="U437" s="3" t="s">
        <v>1248</v>
      </c>
    </row>
    <row r="438" spans="21:21" ht="12.75" customHeight="1" x14ac:dyDescent="0.4">
      <c r="U438" s="3" t="s">
        <v>814</v>
      </c>
    </row>
    <row r="439" spans="21:21" ht="12.75" customHeight="1" x14ac:dyDescent="0.4">
      <c r="U439" s="3" t="s">
        <v>1249</v>
      </c>
    </row>
    <row r="440" spans="21:21" ht="12.75" customHeight="1" x14ac:dyDescent="0.4">
      <c r="U440" s="3" t="s">
        <v>1250</v>
      </c>
    </row>
    <row r="441" spans="21:21" ht="12.75" customHeight="1" x14ac:dyDescent="0.4">
      <c r="U441" s="3" t="s">
        <v>1251</v>
      </c>
    </row>
    <row r="442" spans="21:21" ht="12.75" customHeight="1" x14ac:dyDescent="0.4">
      <c r="U442" s="3" t="s">
        <v>1252</v>
      </c>
    </row>
    <row r="443" spans="21:21" ht="12.75" customHeight="1" x14ac:dyDescent="0.4">
      <c r="U443" s="3" t="s">
        <v>1253</v>
      </c>
    </row>
    <row r="444" spans="21:21" ht="12.75" customHeight="1" x14ac:dyDescent="0.4">
      <c r="U444" s="3" t="s">
        <v>1254</v>
      </c>
    </row>
    <row r="445" spans="21:21" ht="12.75" customHeight="1" x14ac:dyDescent="0.4">
      <c r="U445" s="3" t="s">
        <v>1255</v>
      </c>
    </row>
    <row r="446" spans="21:21" ht="12.75" customHeight="1" x14ac:dyDescent="0.4">
      <c r="U446" s="3" t="s">
        <v>1256</v>
      </c>
    </row>
    <row r="447" spans="21:21" ht="12.75" customHeight="1" x14ac:dyDescent="0.4">
      <c r="U447" s="3" t="s">
        <v>1257</v>
      </c>
    </row>
    <row r="448" spans="21:21" ht="12.75" customHeight="1" x14ac:dyDescent="0.4">
      <c r="U448" s="3" t="s">
        <v>1258</v>
      </c>
    </row>
    <row r="449" spans="21:21" ht="12.75" customHeight="1" x14ac:dyDescent="0.4">
      <c r="U449" s="3" t="s">
        <v>1259</v>
      </c>
    </row>
    <row r="450" spans="21:21" ht="12.75" customHeight="1" x14ac:dyDescent="0.4">
      <c r="U450" s="3" t="s">
        <v>1260</v>
      </c>
    </row>
    <row r="451" spans="21:21" ht="12.75" customHeight="1" x14ac:dyDescent="0.4">
      <c r="U451" s="3" t="s">
        <v>1260</v>
      </c>
    </row>
    <row r="452" spans="21:21" ht="12.75" customHeight="1" x14ac:dyDescent="0.4">
      <c r="U452" s="3" t="s">
        <v>1261</v>
      </c>
    </row>
    <row r="453" spans="21:21" ht="12.75" customHeight="1" x14ac:dyDescent="0.4">
      <c r="U453" s="3" t="s">
        <v>1262</v>
      </c>
    </row>
    <row r="454" spans="21:21" ht="12.75" customHeight="1" x14ac:dyDescent="0.4">
      <c r="U454" s="3" t="s">
        <v>1263</v>
      </c>
    </row>
    <row r="455" spans="21:21" ht="12.75" customHeight="1" x14ac:dyDescent="0.4">
      <c r="U455" s="3" t="s">
        <v>1264</v>
      </c>
    </row>
    <row r="456" spans="21:21" ht="12.75" customHeight="1" x14ac:dyDescent="0.4">
      <c r="U456" s="3" t="s">
        <v>1265</v>
      </c>
    </row>
    <row r="457" spans="21:21" ht="12.75" customHeight="1" x14ac:dyDescent="0.4">
      <c r="U457" s="3" t="s">
        <v>1266</v>
      </c>
    </row>
    <row r="458" spans="21:21" ht="12.75" customHeight="1" x14ac:dyDescent="0.4">
      <c r="U458" s="3" t="s">
        <v>1267</v>
      </c>
    </row>
    <row r="459" spans="21:21" ht="12.75" customHeight="1" x14ac:dyDescent="0.4">
      <c r="U459" s="3" t="s">
        <v>1268</v>
      </c>
    </row>
    <row r="460" spans="21:21" ht="12.75" customHeight="1" x14ac:dyDescent="0.4">
      <c r="U460" s="3" t="s">
        <v>1269</v>
      </c>
    </row>
    <row r="461" spans="21:21" ht="12.75" customHeight="1" x14ac:dyDescent="0.4">
      <c r="U461" s="3" t="s">
        <v>1270</v>
      </c>
    </row>
    <row r="462" spans="21:21" ht="12.75" customHeight="1" x14ac:dyDescent="0.4">
      <c r="U462" s="3" t="s">
        <v>1271</v>
      </c>
    </row>
    <row r="463" spans="21:21" ht="12.75" customHeight="1" x14ac:dyDescent="0.4">
      <c r="U463" s="3" t="s">
        <v>1272</v>
      </c>
    </row>
    <row r="464" spans="21:21" ht="12.75" customHeight="1" x14ac:dyDescent="0.4">
      <c r="U464" s="3" t="s">
        <v>1273</v>
      </c>
    </row>
    <row r="465" spans="21:21" ht="12.75" customHeight="1" x14ac:dyDescent="0.4">
      <c r="U465" s="3" t="s">
        <v>1274</v>
      </c>
    </row>
    <row r="466" spans="21:21" ht="12.75" customHeight="1" x14ac:dyDescent="0.4">
      <c r="U466" s="3" t="s">
        <v>1275</v>
      </c>
    </row>
    <row r="467" spans="21:21" ht="12.75" customHeight="1" x14ac:dyDescent="0.4">
      <c r="U467" s="3" t="s">
        <v>1276</v>
      </c>
    </row>
    <row r="468" spans="21:21" ht="12.75" customHeight="1" x14ac:dyDescent="0.4">
      <c r="U468" s="3" t="s">
        <v>1277</v>
      </c>
    </row>
    <row r="469" spans="21:21" ht="12.75" customHeight="1" x14ac:dyDescent="0.4">
      <c r="U469" s="3" t="s">
        <v>1278</v>
      </c>
    </row>
    <row r="470" spans="21:21" ht="12.75" customHeight="1" x14ac:dyDescent="0.4">
      <c r="U470" s="3" t="s">
        <v>1279</v>
      </c>
    </row>
    <row r="471" spans="21:21" ht="12.75" customHeight="1" x14ac:dyDescent="0.4">
      <c r="U471" s="3" t="s">
        <v>1280</v>
      </c>
    </row>
    <row r="472" spans="21:21" ht="12.75" customHeight="1" x14ac:dyDescent="0.4">
      <c r="U472" s="3" t="s">
        <v>1280</v>
      </c>
    </row>
    <row r="473" spans="21:21" ht="12.75" customHeight="1" x14ac:dyDescent="0.4">
      <c r="U473" s="3" t="s">
        <v>1281</v>
      </c>
    </row>
    <row r="474" spans="21:21" ht="12.75" customHeight="1" x14ac:dyDescent="0.4">
      <c r="U474" s="3" t="s">
        <v>1282</v>
      </c>
    </row>
    <row r="475" spans="21:21" ht="12.75" customHeight="1" x14ac:dyDescent="0.4">
      <c r="U475" s="3" t="s">
        <v>1283</v>
      </c>
    </row>
    <row r="476" spans="21:21" ht="12.75" customHeight="1" x14ac:dyDescent="0.4">
      <c r="U476" s="3" t="s">
        <v>1284</v>
      </c>
    </row>
    <row r="477" spans="21:21" ht="12.75" customHeight="1" x14ac:dyDescent="0.4">
      <c r="U477" s="3" t="s">
        <v>1285</v>
      </c>
    </row>
    <row r="478" spans="21:21" ht="12.75" customHeight="1" x14ac:dyDescent="0.4">
      <c r="U478" s="3" t="s">
        <v>1286</v>
      </c>
    </row>
    <row r="479" spans="21:21" ht="12.75" customHeight="1" x14ac:dyDescent="0.4">
      <c r="U479" s="3" t="s">
        <v>1287</v>
      </c>
    </row>
    <row r="480" spans="21:21" ht="12.75" customHeight="1" x14ac:dyDescent="0.4">
      <c r="U480" s="3" t="s">
        <v>1288</v>
      </c>
    </row>
    <row r="481" spans="21:21" ht="12.75" customHeight="1" x14ac:dyDescent="0.4">
      <c r="U481" s="3" t="s">
        <v>1289</v>
      </c>
    </row>
    <row r="482" spans="21:21" ht="12.75" customHeight="1" x14ac:dyDescent="0.4">
      <c r="U482" s="3" t="s">
        <v>1290</v>
      </c>
    </row>
    <row r="483" spans="21:21" ht="12.75" customHeight="1" x14ac:dyDescent="0.4">
      <c r="U483" s="3" t="s">
        <v>1291</v>
      </c>
    </row>
    <row r="484" spans="21:21" ht="12.75" customHeight="1" x14ac:dyDescent="0.4">
      <c r="U484" s="3" t="s">
        <v>1291</v>
      </c>
    </row>
    <row r="485" spans="21:21" ht="12.75" customHeight="1" x14ac:dyDescent="0.4">
      <c r="U485" s="3" t="s">
        <v>1292</v>
      </c>
    </row>
    <row r="486" spans="21:21" ht="12.75" customHeight="1" x14ac:dyDescent="0.4">
      <c r="U486" s="3" t="s">
        <v>1293</v>
      </c>
    </row>
    <row r="487" spans="21:21" ht="12.75" customHeight="1" x14ac:dyDescent="0.4">
      <c r="U487" s="3" t="s">
        <v>1294</v>
      </c>
    </row>
    <row r="488" spans="21:21" ht="12.75" customHeight="1" x14ac:dyDescent="0.4">
      <c r="U488" s="3" t="s">
        <v>1295</v>
      </c>
    </row>
    <row r="489" spans="21:21" ht="12.75" customHeight="1" x14ac:dyDescent="0.4">
      <c r="U489" s="3" t="s">
        <v>1296</v>
      </c>
    </row>
    <row r="490" spans="21:21" ht="12.75" customHeight="1" x14ac:dyDescent="0.4">
      <c r="U490" s="3" t="s">
        <v>1297</v>
      </c>
    </row>
    <row r="491" spans="21:21" ht="12.75" customHeight="1" x14ac:dyDescent="0.4">
      <c r="U491" s="3" t="s">
        <v>1298</v>
      </c>
    </row>
    <row r="492" spans="21:21" ht="12.75" customHeight="1" x14ac:dyDescent="0.4">
      <c r="U492" s="3" t="s">
        <v>1299</v>
      </c>
    </row>
    <row r="493" spans="21:21" ht="12.75" customHeight="1" x14ac:dyDescent="0.4">
      <c r="U493" s="3" t="s">
        <v>1300</v>
      </c>
    </row>
    <row r="494" spans="21:21" ht="12.75" customHeight="1" x14ac:dyDescent="0.4">
      <c r="U494" s="3" t="s">
        <v>1301</v>
      </c>
    </row>
    <row r="495" spans="21:21" ht="12.75" customHeight="1" x14ac:dyDescent="0.4">
      <c r="U495" s="3" t="s">
        <v>1302</v>
      </c>
    </row>
    <row r="496" spans="21:21" ht="12.75" customHeight="1" x14ac:dyDescent="0.4">
      <c r="U496" s="3" t="s">
        <v>1303</v>
      </c>
    </row>
    <row r="497" spans="21:21" ht="12.75" customHeight="1" x14ac:dyDescent="0.4">
      <c r="U497" s="3" t="s">
        <v>830</v>
      </c>
    </row>
    <row r="498" spans="21:21" ht="12.75" customHeight="1" x14ac:dyDescent="0.4">
      <c r="U498" s="3" t="s">
        <v>1304</v>
      </c>
    </row>
    <row r="499" spans="21:21" ht="12.75" customHeight="1" x14ac:dyDescent="0.4">
      <c r="U499" s="3" t="s">
        <v>1305</v>
      </c>
    </row>
    <row r="500" spans="21:21" ht="12.75" customHeight="1" x14ac:dyDescent="0.4">
      <c r="U500" s="3" t="s">
        <v>1306</v>
      </c>
    </row>
    <row r="501" spans="21:21" ht="12.75" customHeight="1" x14ac:dyDescent="0.4">
      <c r="U501" s="3" t="s">
        <v>1307</v>
      </c>
    </row>
    <row r="502" spans="21:21" ht="12.75" customHeight="1" x14ac:dyDescent="0.4">
      <c r="U502" s="3" t="s">
        <v>1308</v>
      </c>
    </row>
    <row r="503" spans="21:21" ht="12.75" customHeight="1" x14ac:dyDescent="0.4">
      <c r="U503" s="3" t="s">
        <v>1309</v>
      </c>
    </row>
    <row r="504" spans="21:21" ht="12.75" customHeight="1" x14ac:dyDescent="0.4">
      <c r="U504" s="3" t="s">
        <v>1310</v>
      </c>
    </row>
    <row r="505" spans="21:21" ht="12.75" customHeight="1" x14ac:dyDescent="0.4">
      <c r="U505" s="3" t="s">
        <v>1311</v>
      </c>
    </row>
    <row r="506" spans="21:21" ht="12.75" customHeight="1" x14ac:dyDescent="0.4">
      <c r="U506" s="3" t="s">
        <v>1312</v>
      </c>
    </row>
    <row r="507" spans="21:21" ht="12.75" customHeight="1" x14ac:dyDescent="0.4">
      <c r="U507" s="3" t="s">
        <v>1313</v>
      </c>
    </row>
    <row r="508" spans="21:21" ht="12.75" customHeight="1" x14ac:dyDescent="0.4">
      <c r="U508" s="3" t="s">
        <v>1314</v>
      </c>
    </row>
    <row r="509" spans="21:21" ht="12.75" customHeight="1" x14ac:dyDescent="0.4">
      <c r="U509" s="3" t="s">
        <v>1315</v>
      </c>
    </row>
    <row r="510" spans="21:21" ht="12.75" customHeight="1" x14ac:dyDescent="0.4">
      <c r="U510" s="3" t="s">
        <v>1316</v>
      </c>
    </row>
    <row r="511" spans="21:21" ht="12.75" customHeight="1" x14ac:dyDescent="0.4">
      <c r="U511" s="3" t="s">
        <v>1317</v>
      </c>
    </row>
    <row r="512" spans="21:21" ht="12.75" customHeight="1" x14ac:dyDescent="0.4">
      <c r="U512" s="3" t="s">
        <v>1318</v>
      </c>
    </row>
    <row r="513" spans="21:21" ht="12.75" customHeight="1" x14ac:dyDescent="0.4">
      <c r="U513" s="3" t="s">
        <v>1319</v>
      </c>
    </row>
    <row r="514" spans="21:21" ht="12.75" customHeight="1" x14ac:dyDescent="0.4">
      <c r="U514" s="3" t="s">
        <v>1320</v>
      </c>
    </row>
    <row r="515" spans="21:21" ht="12.75" customHeight="1" x14ac:dyDescent="0.4">
      <c r="U515" s="3" t="s">
        <v>1321</v>
      </c>
    </row>
    <row r="516" spans="21:21" ht="12.75" customHeight="1" x14ac:dyDescent="0.4">
      <c r="U516" s="3" t="s">
        <v>1322</v>
      </c>
    </row>
    <row r="517" spans="21:21" ht="12.75" customHeight="1" x14ac:dyDescent="0.4">
      <c r="U517" s="3" t="s">
        <v>1323</v>
      </c>
    </row>
    <row r="518" spans="21:21" ht="12.75" customHeight="1" x14ac:dyDescent="0.4">
      <c r="U518" s="3" t="s">
        <v>1324</v>
      </c>
    </row>
    <row r="519" spans="21:21" ht="12.75" customHeight="1" x14ac:dyDescent="0.4">
      <c r="U519" s="3" t="s">
        <v>1325</v>
      </c>
    </row>
    <row r="520" spans="21:21" ht="12.75" customHeight="1" x14ac:dyDescent="0.4">
      <c r="U520" s="3" t="s">
        <v>1326</v>
      </c>
    </row>
    <row r="521" spans="21:21" ht="12.75" customHeight="1" x14ac:dyDescent="0.4">
      <c r="U521" s="3" t="s">
        <v>1327</v>
      </c>
    </row>
    <row r="522" spans="21:21" ht="12.75" customHeight="1" x14ac:dyDescent="0.4">
      <c r="U522" s="3" t="s">
        <v>1328</v>
      </c>
    </row>
    <row r="523" spans="21:21" ht="12.75" customHeight="1" x14ac:dyDescent="0.4">
      <c r="U523" s="3" t="s">
        <v>1329</v>
      </c>
    </row>
    <row r="524" spans="21:21" ht="12.75" customHeight="1" x14ac:dyDescent="0.4">
      <c r="U524" s="3" t="s">
        <v>1329</v>
      </c>
    </row>
    <row r="525" spans="21:21" ht="12.75" customHeight="1" x14ac:dyDescent="0.4">
      <c r="U525" s="3" t="s">
        <v>1330</v>
      </c>
    </row>
    <row r="526" spans="21:21" ht="12.75" customHeight="1" x14ac:dyDescent="0.4">
      <c r="U526" s="3" t="s">
        <v>1331</v>
      </c>
    </row>
    <row r="527" spans="21:21" ht="12.75" customHeight="1" x14ac:dyDescent="0.4">
      <c r="U527" s="3" t="s">
        <v>1332</v>
      </c>
    </row>
    <row r="528" spans="21:21" ht="12.75" customHeight="1" x14ac:dyDescent="0.4">
      <c r="U528" s="3" t="s">
        <v>1333</v>
      </c>
    </row>
    <row r="529" spans="21:21" ht="12.75" customHeight="1" x14ac:dyDescent="0.4">
      <c r="U529" s="3" t="s">
        <v>1334</v>
      </c>
    </row>
    <row r="530" spans="21:21" ht="12.75" customHeight="1" x14ac:dyDescent="0.4">
      <c r="U530" s="3" t="s">
        <v>1335</v>
      </c>
    </row>
    <row r="531" spans="21:21" ht="12.75" customHeight="1" x14ac:dyDescent="0.4">
      <c r="U531" s="3" t="s">
        <v>1336</v>
      </c>
    </row>
    <row r="532" spans="21:21" ht="12.75" customHeight="1" x14ac:dyDescent="0.4">
      <c r="U532" s="3" t="s">
        <v>1337</v>
      </c>
    </row>
    <row r="533" spans="21:21" ht="12.75" customHeight="1" x14ac:dyDescent="0.4">
      <c r="U533" s="3" t="s">
        <v>846</v>
      </c>
    </row>
    <row r="534" spans="21:21" ht="12.75" customHeight="1" x14ac:dyDescent="0.4">
      <c r="U534" s="3" t="s">
        <v>1338</v>
      </c>
    </row>
    <row r="535" spans="21:21" ht="12.75" customHeight="1" x14ac:dyDescent="0.4">
      <c r="U535" s="3" t="s">
        <v>1339</v>
      </c>
    </row>
    <row r="536" spans="21:21" ht="12.75" customHeight="1" x14ac:dyDescent="0.4">
      <c r="U536" s="3" t="s">
        <v>1340</v>
      </c>
    </row>
    <row r="537" spans="21:21" ht="12.75" customHeight="1" x14ac:dyDescent="0.4">
      <c r="U537" s="3" t="s">
        <v>1341</v>
      </c>
    </row>
    <row r="538" spans="21:21" ht="12.75" customHeight="1" x14ac:dyDescent="0.4">
      <c r="U538" s="3" t="s">
        <v>850</v>
      </c>
    </row>
    <row r="539" spans="21:21" ht="12.75" customHeight="1" x14ac:dyDescent="0.4">
      <c r="U539" s="3" t="s">
        <v>1342</v>
      </c>
    </row>
    <row r="540" spans="21:21" ht="12.75" customHeight="1" x14ac:dyDescent="0.4">
      <c r="U540" s="3" t="s">
        <v>1343</v>
      </c>
    </row>
    <row r="541" spans="21:21" ht="12.75" customHeight="1" x14ac:dyDescent="0.4">
      <c r="U541" s="3" t="s">
        <v>1344</v>
      </c>
    </row>
    <row r="542" spans="21:21" ht="12.75" customHeight="1" x14ac:dyDescent="0.4">
      <c r="U542" s="3" t="s">
        <v>1345</v>
      </c>
    </row>
    <row r="543" spans="21:21" ht="12.75" customHeight="1" x14ac:dyDescent="0.4">
      <c r="U543" s="3" t="s">
        <v>852</v>
      </c>
    </row>
    <row r="544" spans="21:21" ht="12.75" customHeight="1" x14ac:dyDescent="0.4">
      <c r="U544" s="3" t="s">
        <v>1346</v>
      </c>
    </row>
    <row r="545" spans="21:21" ht="12.75" customHeight="1" x14ac:dyDescent="0.4">
      <c r="U545" s="3" t="s">
        <v>1347</v>
      </c>
    </row>
    <row r="546" spans="21:21" ht="12.75" customHeight="1" x14ac:dyDescent="0.4">
      <c r="U546" s="3" t="s">
        <v>1348</v>
      </c>
    </row>
    <row r="547" spans="21:21" ht="12.75" customHeight="1" x14ac:dyDescent="0.4">
      <c r="U547" s="3" t="s">
        <v>1349</v>
      </c>
    </row>
    <row r="548" spans="21:21" ht="12.75" customHeight="1" x14ac:dyDescent="0.4">
      <c r="U548" s="3" t="s">
        <v>228</v>
      </c>
    </row>
    <row r="549" spans="21:21" ht="12.75" customHeight="1" x14ac:dyDescent="0.4">
      <c r="U549" s="3" t="s">
        <v>1350</v>
      </c>
    </row>
    <row r="550" spans="21:21" ht="12.75" customHeight="1" x14ac:dyDescent="0.4">
      <c r="U550" s="3" t="s">
        <v>1351</v>
      </c>
    </row>
    <row r="551" spans="21:21" ht="12.75" customHeight="1" x14ac:dyDescent="0.4">
      <c r="U551" s="3" t="s">
        <v>1352</v>
      </c>
    </row>
    <row r="552" spans="21:21" ht="12.75" customHeight="1" x14ac:dyDescent="0.4">
      <c r="U552" s="3" t="s">
        <v>1353</v>
      </c>
    </row>
    <row r="553" spans="21:21" ht="12.75" customHeight="1" x14ac:dyDescent="0.4">
      <c r="U553" s="3" t="s">
        <v>1354</v>
      </c>
    </row>
    <row r="554" spans="21:21" ht="12.75" customHeight="1" x14ac:dyDescent="0.4">
      <c r="U554" s="3" t="s">
        <v>1355</v>
      </c>
    </row>
    <row r="555" spans="21:21" ht="12.75" customHeight="1" x14ac:dyDescent="0.4">
      <c r="U555" s="3" t="s">
        <v>858</v>
      </c>
    </row>
    <row r="556" spans="21:21" ht="12.75" customHeight="1" x14ac:dyDescent="0.4">
      <c r="U556" s="3" t="s">
        <v>861</v>
      </c>
    </row>
    <row r="557" spans="21:21" ht="12.75" customHeight="1" x14ac:dyDescent="0.4">
      <c r="U557" s="3" t="s">
        <v>864</v>
      </c>
    </row>
    <row r="558" spans="21:21" ht="12.75" customHeight="1" x14ac:dyDescent="0.4">
      <c r="U558" s="3" t="s">
        <v>1356</v>
      </c>
    </row>
    <row r="559" spans="21:21" ht="12.75" customHeight="1" x14ac:dyDescent="0.4">
      <c r="U559" s="3" t="s">
        <v>867</v>
      </c>
    </row>
    <row r="560" spans="21:21" ht="12.75" customHeight="1" x14ac:dyDescent="0.4">
      <c r="U560" s="3" t="s">
        <v>1357</v>
      </c>
    </row>
    <row r="561" spans="21:21" ht="12.75" customHeight="1" x14ac:dyDescent="0.4">
      <c r="U561" s="3" t="s">
        <v>1358</v>
      </c>
    </row>
    <row r="562" spans="21:21" ht="12.75" customHeight="1" x14ac:dyDescent="0.4">
      <c r="U562" s="3" t="s">
        <v>1359</v>
      </c>
    </row>
    <row r="563" spans="21:21" ht="12.75" customHeight="1" x14ac:dyDescent="0.4">
      <c r="U563" s="3" t="s">
        <v>1360</v>
      </c>
    </row>
    <row r="564" spans="21:21" ht="12.75" customHeight="1" x14ac:dyDescent="0.4">
      <c r="U564" s="3" t="s">
        <v>1361</v>
      </c>
    </row>
    <row r="565" spans="21:21" ht="12.75" customHeight="1" x14ac:dyDescent="0.4">
      <c r="U565" s="3" t="s">
        <v>1362</v>
      </c>
    </row>
    <row r="566" spans="21:21" ht="12.75" customHeight="1" x14ac:dyDescent="0.4">
      <c r="U566" s="3" t="s">
        <v>1363</v>
      </c>
    </row>
    <row r="567" spans="21:21" ht="12.75" customHeight="1" x14ac:dyDescent="0.4">
      <c r="U567" s="3" t="s">
        <v>1364</v>
      </c>
    </row>
    <row r="568" spans="21:21" ht="12.75" customHeight="1" x14ac:dyDescent="0.4">
      <c r="U568" s="3" t="s">
        <v>1365</v>
      </c>
    </row>
    <row r="569" spans="21:21" ht="12.75" customHeight="1" x14ac:dyDescent="0.4">
      <c r="U569" s="3" t="s">
        <v>1366</v>
      </c>
    </row>
    <row r="570" spans="21:21" ht="12.75" customHeight="1" x14ac:dyDescent="0.4">
      <c r="U570" s="3" t="s">
        <v>1367</v>
      </c>
    </row>
    <row r="571" spans="21:21" ht="12.75" customHeight="1" x14ac:dyDescent="0.4">
      <c r="U571" s="3" t="s">
        <v>1368</v>
      </c>
    </row>
    <row r="572" spans="21:21" ht="12.75" customHeight="1" x14ac:dyDescent="0.4">
      <c r="U572" s="3" t="s">
        <v>1369</v>
      </c>
    </row>
    <row r="573" spans="21:21" ht="12.75" customHeight="1" x14ac:dyDescent="0.4">
      <c r="U573" s="3" t="s">
        <v>1370</v>
      </c>
    </row>
    <row r="574" spans="21:21" ht="12.75" customHeight="1" x14ac:dyDescent="0.4">
      <c r="U574" s="3" t="s">
        <v>1371</v>
      </c>
    </row>
    <row r="575" spans="21:21" ht="12.75" customHeight="1" x14ac:dyDescent="0.4">
      <c r="U575" s="3" t="s">
        <v>1372</v>
      </c>
    </row>
    <row r="576" spans="21:21" ht="12.75" customHeight="1" x14ac:dyDescent="0.4">
      <c r="U576" s="3" t="s">
        <v>875</v>
      </c>
    </row>
    <row r="577" spans="21:21" ht="12.75" customHeight="1" x14ac:dyDescent="0.4">
      <c r="U577" s="3" t="s">
        <v>1373</v>
      </c>
    </row>
    <row r="578" spans="21:21" ht="12.75" customHeight="1" x14ac:dyDescent="0.4">
      <c r="U578" s="3" t="s">
        <v>1374</v>
      </c>
    </row>
    <row r="579" spans="21:21" ht="12.75" customHeight="1" x14ac:dyDescent="0.4">
      <c r="U579" s="3" t="s">
        <v>1375</v>
      </c>
    </row>
    <row r="580" spans="21:21" ht="12.75" customHeight="1" x14ac:dyDescent="0.4">
      <c r="U580" s="3" t="s">
        <v>1376</v>
      </c>
    </row>
    <row r="581" spans="21:21" ht="12.75" customHeight="1" x14ac:dyDescent="0.4">
      <c r="U581" s="3" t="s">
        <v>1377</v>
      </c>
    </row>
    <row r="582" spans="21:21" ht="12.75" customHeight="1" x14ac:dyDescent="0.4">
      <c r="U582" s="3" t="s">
        <v>1378</v>
      </c>
    </row>
    <row r="583" spans="21:21" ht="12.75" customHeight="1" x14ac:dyDescent="0.4">
      <c r="U583" s="3" t="s">
        <v>1379</v>
      </c>
    </row>
    <row r="584" spans="21:21" ht="12.75" customHeight="1" x14ac:dyDescent="0.4">
      <c r="U584" s="3" t="s">
        <v>1380</v>
      </c>
    </row>
    <row r="585" spans="21:21" ht="12.75" customHeight="1" x14ac:dyDescent="0.4">
      <c r="U585" s="3" t="s">
        <v>1381</v>
      </c>
    </row>
    <row r="586" spans="21:21" ht="12.75" customHeight="1" x14ac:dyDescent="0.4">
      <c r="U586" s="3" t="s">
        <v>1382</v>
      </c>
    </row>
    <row r="587" spans="21:21" ht="12.75" customHeight="1" x14ac:dyDescent="0.4">
      <c r="U587" s="3" t="s">
        <v>1383</v>
      </c>
    </row>
    <row r="588" spans="21:21" ht="12.75" customHeight="1" x14ac:dyDescent="0.4">
      <c r="U588" s="3" t="s">
        <v>1384</v>
      </c>
    </row>
    <row r="589" spans="21:21" ht="12.75" customHeight="1" x14ac:dyDescent="0.4">
      <c r="U589" s="3" t="s">
        <v>1385</v>
      </c>
    </row>
    <row r="590" spans="21:21" ht="12.75" customHeight="1" x14ac:dyDescent="0.4">
      <c r="U590" s="3" t="s">
        <v>1386</v>
      </c>
    </row>
    <row r="591" spans="21:21" ht="12.75" customHeight="1" x14ac:dyDescent="0.4">
      <c r="U591" s="3" t="s">
        <v>1387</v>
      </c>
    </row>
    <row r="592" spans="21:21" ht="12.75" customHeight="1" x14ac:dyDescent="0.4">
      <c r="U592" s="3" t="s">
        <v>1388</v>
      </c>
    </row>
    <row r="593" spans="21:21" ht="12.75" customHeight="1" x14ac:dyDescent="0.4">
      <c r="U593" s="3" t="s">
        <v>1389</v>
      </c>
    </row>
    <row r="594" spans="21:21" ht="12.75" customHeight="1" x14ac:dyDescent="0.4">
      <c r="U594" s="3" t="s">
        <v>1390</v>
      </c>
    </row>
    <row r="595" spans="21:21" ht="12.75" customHeight="1" x14ac:dyDescent="0.4">
      <c r="U595" s="3" t="s">
        <v>1391</v>
      </c>
    </row>
    <row r="596" spans="21:21" ht="12.75" customHeight="1" x14ac:dyDescent="0.4">
      <c r="U596" s="3" t="s">
        <v>1392</v>
      </c>
    </row>
    <row r="597" spans="21:21" ht="12.75" customHeight="1" x14ac:dyDescent="0.4">
      <c r="U597" s="3" t="s">
        <v>1393</v>
      </c>
    </row>
    <row r="598" spans="21:21" ht="12.75" customHeight="1" x14ac:dyDescent="0.4">
      <c r="U598" s="3" t="s">
        <v>1394</v>
      </c>
    </row>
    <row r="599" spans="21:21" ht="12.75" customHeight="1" x14ac:dyDescent="0.4">
      <c r="U599" s="3" t="s">
        <v>1395</v>
      </c>
    </row>
    <row r="600" spans="21:21" ht="12.75" customHeight="1" x14ac:dyDescent="0.4">
      <c r="U600" s="3" t="s">
        <v>1396</v>
      </c>
    </row>
    <row r="601" spans="21:21" ht="12.75" customHeight="1" x14ac:dyDescent="0.4">
      <c r="U601" s="3" t="s">
        <v>1397</v>
      </c>
    </row>
    <row r="602" spans="21:21" ht="12.75" customHeight="1" x14ac:dyDescent="0.4">
      <c r="U602" s="3" t="s">
        <v>1398</v>
      </c>
    </row>
    <row r="603" spans="21:21" ht="12.75" customHeight="1" x14ac:dyDescent="0.4">
      <c r="U603" s="3" t="s">
        <v>1399</v>
      </c>
    </row>
    <row r="604" spans="21:21" ht="12.75" customHeight="1" x14ac:dyDescent="0.4">
      <c r="U604" s="3" t="s">
        <v>1400</v>
      </c>
    </row>
    <row r="605" spans="21:21" ht="12.75" customHeight="1" x14ac:dyDescent="0.4">
      <c r="U605" s="3" t="s">
        <v>1401</v>
      </c>
    </row>
    <row r="606" spans="21:21" ht="12.75" customHeight="1" x14ac:dyDescent="0.4">
      <c r="U606" s="3" t="s">
        <v>1402</v>
      </c>
    </row>
    <row r="607" spans="21:21" ht="12.75" customHeight="1" x14ac:dyDescent="0.4">
      <c r="U607" s="3" t="s">
        <v>1403</v>
      </c>
    </row>
    <row r="608" spans="21:21" ht="12.75" customHeight="1" x14ac:dyDescent="0.4">
      <c r="U608" s="3" t="s">
        <v>1404</v>
      </c>
    </row>
    <row r="609" spans="21:21" ht="12.75" customHeight="1" x14ac:dyDescent="0.4">
      <c r="U609" s="3" t="s">
        <v>1405</v>
      </c>
    </row>
    <row r="610" spans="21:21" ht="12.75" customHeight="1" x14ac:dyDescent="0.4">
      <c r="U610" s="3" t="s">
        <v>1406</v>
      </c>
    </row>
    <row r="611" spans="21:21" ht="12.75" customHeight="1" x14ac:dyDescent="0.4">
      <c r="U611" s="3" t="s">
        <v>1407</v>
      </c>
    </row>
    <row r="612" spans="21:21" ht="12.75" customHeight="1" x14ac:dyDescent="0.4">
      <c r="U612" s="3" t="s">
        <v>1408</v>
      </c>
    </row>
    <row r="613" spans="21:21" ht="12.75" customHeight="1" x14ac:dyDescent="0.4">
      <c r="U613" s="3" t="s">
        <v>1409</v>
      </c>
    </row>
    <row r="614" spans="21:21" ht="12.75" customHeight="1" x14ac:dyDescent="0.4">
      <c r="U614" s="3" t="s">
        <v>1410</v>
      </c>
    </row>
    <row r="615" spans="21:21" ht="12.75" customHeight="1" x14ac:dyDescent="0.4">
      <c r="U615" s="3" t="s">
        <v>1411</v>
      </c>
    </row>
    <row r="616" spans="21:21" ht="12.75" customHeight="1" x14ac:dyDescent="0.4">
      <c r="U616" s="3" t="s">
        <v>1412</v>
      </c>
    </row>
    <row r="617" spans="21:21" ht="12.75" customHeight="1" x14ac:dyDescent="0.4">
      <c r="U617" s="3" t="s">
        <v>1413</v>
      </c>
    </row>
    <row r="618" spans="21:21" ht="12.75" customHeight="1" x14ac:dyDescent="0.4">
      <c r="U618" s="3" t="s">
        <v>1414</v>
      </c>
    </row>
    <row r="619" spans="21:21" ht="12.75" customHeight="1" x14ac:dyDescent="0.4">
      <c r="U619" s="3" t="s">
        <v>1415</v>
      </c>
    </row>
    <row r="620" spans="21:21" ht="12.75" customHeight="1" x14ac:dyDescent="0.4">
      <c r="U620" s="3" t="s">
        <v>1416</v>
      </c>
    </row>
    <row r="621" spans="21:21" ht="12.75" customHeight="1" x14ac:dyDescent="0.4">
      <c r="U621" s="3" t="s">
        <v>1417</v>
      </c>
    </row>
    <row r="622" spans="21:21" ht="12.75" customHeight="1" x14ac:dyDescent="0.4">
      <c r="U622" s="3" t="s">
        <v>1418</v>
      </c>
    </row>
    <row r="623" spans="21:21" ht="12.75" customHeight="1" x14ac:dyDescent="0.4">
      <c r="U623" s="3" t="s">
        <v>1419</v>
      </c>
    </row>
    <row r="624" spans="21:21" ht="12.75" customHeight="1" x14ac:dyDescent="0.4">
      <c r="U624" s="3" t="s">
        <v>1420</v>
      </c>
    </row>
    <row r="625" spans="21:21" ht="12.75" customHeight="1" x14ac:dyDescent="0.4">
      <c r="U625" s="3" t="s">
        <v>1421</v>
      </c>
    </row>
    <row r="626" spans="21:21" ht="12.75" customHeight="1" x14ac:dyDescent="0.4">
      <c r="U626" s="3" t="s">
        <v>1422</v>
      </c>
    </row>
    <row r="627" spans="21:21" ht="12.75" customHeight="1" x14ac:dyDescent="0.4">
      <c r="U627" s="3" t="s">
        <v>1423</v>
      </c>
    </row>
    <row r="628" spans="21:21" ht="12.75" customHeight="1" x14ac:dyDescent="0.4">
      <c r="U628" s="3" t="s">
        <v>1424</v>
      </c>
    </row>
    <row r="629" spans="21:21" ht="12.75" customHeight="1" x14ac:dyDescent="0.4">
      <c r="U629" s="3" t="s">
        <v>1425</v>
      </c>
    </row>
    <row r="630" spans="21:21" ht="12.75" customHeight="1" x14ac:dyDescent="0.4">
      <c r="U630" s="3" t="s">
        <v>1426</v>
      </c>
    </row>
    <row r="631" spans="21:21" ht="12.75" customHeight="1" x14ac:dyDescent="0.4">
      <c r="U631" s="3" t="s">
        <v>1427</v>
      </c>
    </row>
    <row r="632" spans="21:21" ht="12.75" customHeight="1" x14ac:dyDescent="0.4">
      <c r="U632" s="3" t="s">
        <v>1428</v>
      </c>
    </row>
    <row r="633" spans="21:21" ht="12.75" customHeight="1" x14ac:dyDescent="0.4">
      <c r="U633" s="3" t="s">
        <v>1428</v>
      </c>
    </row>
    <row r="634" spans="21:21" ht="12.75" customHeight="1" x14ac:dyDescent="0.4">
      <c r="U634" s="3" t="s">
        <v>1429</v>
      </c>
    </row>
    <row r="635" spans="21:21" ht="12.75" customHeight="1" x14ac:dyDescent="0.4">
      <c r="U635" s="3" t="s">
        <v>1430</v>
      </c>
    </row>
    <row r="636" spans="21:21" ht="12.75" customHeight="1" x14ac:dyDescent="0.4">
      <c r="U636" s="3" t="s">
        <v>1431</v>
      </c>
    </row>
    <row r="637" spans="21:21" ht="12.75" customHeight="1" x14ac:dyDescent="0.4">
      <c r="U637" s="3" t="s">
        <v>1432</v>
      </c>
    </row>
    <row r="638" spans="21:21" ht="12.75" customHeight="1" x14ac:dyDescent="0.4">
      <c r="U638" s="3" t="s">
        <v>1433</v>
      </c>
    </row>
    <row r="639" spans="21:21" ht="12.75" customHeight="1" x14ac:dyDescent="0.4">
      <c r="U639" s="3" t="s">
        <v>1434</v>
      </c>
    </row>
    <row r="640" spans="21:21" ht="12.75" customHeight="1" x14ac:dyDescent="0.4">
      <c r="U640" s="3" t="s">
        <v>1435</v>
      </c>
    </row>
    <row r="641" spans="21:21" ht="12.75" customHeight="1" x14ac:dyDescent="0.4">
      <c r="U641" s="3" t="s">
        <v>1436</v>
      </c>
    </row>
    <row r="642" spans="21:21" ht="12.75" customHeight="1" x14ac:dyDescent="0.4">
      <c r="U642" s="3" t="s">
        <v>1437</v>
      </c>
    </row>
    <row r="643" spans="21:21" ht="12.75" customHeight="1" x14ac:dyDescent="0.4">
      <c r="U643" s="3" t="s">
        <v>1438</v>
      </c>
    </row>
    <row r="644" spans="21:21" ht="12.75" customHeight="1" x14ac:dyDescent="0.4">
      <c r="U644" s="3" t="s">
        <v>1439</v>
      </c>
    </row>
    <row r="645" spans="21:21" ht="12.75" customHeight="1" x14ac:dyDescent="0.4">
      <c r="U645" s="3" t="s">
        <v>1440</v>
      </c>
    </row>
    <row r="646" spans="21:21" ht="12.75" customHeight="1" x14ac:dyDescent="0.4">
      <c r="U646" s="3" t="s">
        <v>1441</v>
      </c>
    </row>
    <row r="647" spans="21:21" ht="12.75" customHeight="1" x14ac:dyDescent="0.4">
      <c r="U647" s="3" t="s">
        <v>1442</v>
      </c>
    </row>
    <row r="648" spans="21:21" ht="12.75" customHeight="1" x14ac:dyDescent="0.4">
      <c r="U648" s="3" t="s">
        <v>1443</v>
      </c>
    </row>
    <row r="649" spans="21:21" ht="12.75" customHeight="1" x14ac:dyDescent="0.4">
      <c r="U649" s="3" t="s">
        <v>1444</v>
      </c>
    </row>
    <row r="650" spans="21:21" ht="12.75" customHeight="1" x14ac:dyDescent="0.4">
      <c r="U650" s="3" t="s">
        <v>1445</v>
      </c>
    </row>
    <row r="651" spans="21:21" ht="12.75" customHeight="1" x14ac:dyDescent="0.4">
      <c r="U651" s="3" t="s">
        <v>1446</v>
      </c>
    </row>
    <row r="652" spans="21:21" ht="12.75" customHeight="1" x14ac:dyDescent="0.4">
      <c r="U652" s="3" t="s">
        <v>1447</v>
      </c>
    </row>
    <row r="653" spans="21:21" ht="12.75" customHeight="1" x14ac:dyDescent="0.4">
      <c r="U653" s="3" t="s">
        <v>1448</v>
      </c>
    </row>
    <row r="654" spans="21:21" ht="12.75" customHeight="1" x14ac:dyDescent="0.4">
      <c r="U654" s="3" t="s">
        <v>1449</v>
      </c>
    </row>
    <row r="655" spans="21:21" ht="12.75" customHeight="1" x14ac:dyDescent="0.4">
      <c r="U655" s="3" t="s">
        <v>1450</v>
      </c>
    </row>
    <row r="656" spans="21:21" ht="12.75" customHeight="1" x14ac:dyDescent="0.4">
      <c r="U656" s="3" t="s">
        <v>1451</v>
      </c>
    </row>
    <row r="657" spans="21:21" ht="12.75" customHeight="1" x14ac:dyDescent="0.4">
      <c r="U657" s="3" t="s">
        <v>1452</v>
      </c>
    </row>
    <row r="658" spans="21:21" ht="12.75" customHeight="1" x14ac:dyDescent="0.4">
      <c r="U658" s="3" t="s">
        <v>1453</v>
      </c>
    </row>
    <row r="659" spans="21:21" ht="12.75" customHeight="1" x14ac:dyDescent="0.4">
      <c r="U659" s="3" t="s">
        <v>1454</v>
      </c>
    </row>
    <row r="660" spans="21:21" ht="12.75" customHeight="1" x14ac:dyDescent="0.4">
      <c r="U660" s="3" t="s">
        <v>1455</v>
      </c>
    </row>
    <row r="661" spans="21:21" ht="12.75" customHeight="1" x14ac:dyDescent="0.4">
      <c r="U661" s="3" t="s">
        <v>1456</v>
      </c>
    </row>
    <row r="662" spans="21:21" ht="12.75" customHeight="1" x14ac:dyDescent="0.4">
      <c r="U662" s="3" t="s">
        <v>1457</v>
      </c>
    </row>
    <row r="663" spans="21:21" ht="12.75" customHeight="1" x14ac:dyDescent="0.4">
      <c r="U663" s="3" t="s">
        <v>1458</v>
      </c>
    </row>
    <row r="664" spans="21:21" ht="12.75" customHeight="1" x14ac:dyDescent="0.4">
      <c r="U664" s="3" t="s">
        <v>1459</v>
      </c>
    </row>
    <row r="665" spans="21:21" ht="12.75" customHeight="1" x14ac:dyDescent="0.4">
      <c r="U665" s="3" t="s">
        <v>1460</v>
      </c>
    </row>
    <row r="666" spans="21:21" ht="12.75" customHeight="1" x14ac:dyDescent="0.4">
      <c r="U666" s="3" t="s">
        <v>1461</v>
      </c>
    </row>
    <row r="667" spans="21:21" ht="12.75" customHeight="1" x14ac:dyDescent="0.4">
      <c r="U667" s="3" t="s">
        <v>1462</v>
      </c>
    </row>
    <row r="668" spans="21:21" ht="12.75" customHeight="1" x14ac:dyDescent="0.4">
      <c r="U668" s="3" t="s">
        <v>1463</v>
      </c>
    </row>
    <row r="669" spans="21:21" ht="12.75" customHeight="1" x14ac:dyDescent="0.4">
      <c r="U669" s="3" t="s">
        <v>1464</v>
      </c>
    </row>
    <row r="670" spans="21:21" ht="12.75" customHeight="1" x14ac:dyDescent="0.4">
      <c r="U670" s="3" t="s">
        <v>1465</v>
      </c>
    </row>
    <row r="671" spans="21:21" ht="12.75" customHeight="1" x14ac:dyDescent="0.4">
      <c r="U671" s="3" t="s">
        <v>1466</v>
      </c>
    </row>
    <row r="672" spans="21:21" ht="12.75" customHeight="1" x14ac:dyDescent="0.4">
      <c r="U672" s="3" t="s">
        <v>1467</v>
      </c>
    </row>
    <row r="673" spans="21:21" ht="12.75" customHeight="1" x14ac:dyDescent="0.4">
      <c r="U673" s="3" t="s">
        <v>1468</v>
      </c>
    </row>
    <row r="674" spans="21:21" ht="12.75" customHeight="1" x14ac:dyDescent="0.4">
      <c r="U674" s="3" t="s">
        <v>1469</v>
      </c>
    </row>
    <row r="675" spans="21:21" ht="12.75" customHeight="1" x14ac:dyDescent="0.4">
      <c r="U675" s="3" t="s">
        <v>1470</v>
      </c>
    </row>
    <row r="676" spans="21:21" ht="12.75" customHeight="1" x14ac:dyDescent="0.4">
      <c r="U676" s="3" t="s">
        <v>1471</v>
      </c>
    </row>
    <row r="677" spans="21:21" ht="12.75" customHeight="1" x14ac:dyDescent="0.4">
      <c r="U677" s="3" t="s">
        <v>1472</v>
      </c>
    </row>
    <row r="678" spans="21:21" ht="12.75" customHeight="1" x14ac:dyDescent="0.4">
      <c r="U678" s="3" t="s">
        <v>1472</v>
      </c>
    </row>
    <row r="679" spans="21:21" ht="12.75" customHeight="1" x14ac:dyDescent="0.4">
      <c r="U679" s="3" t="s">
        <v>1473</v>
      </c>
    </row>
    <row r="680" spans="21:21" ht="12.75" customHeight="1" x14ac:dyDescent="0.4">
      <c r="U680" s="3" t="s">
        <v>1474</v>
      </c>
    </row>
    <row r="681" spans="21:21" ht="12.75" customHeight="1" x14ac:dyDescent="0.4">
      <c r="U681" s="3" t="s">
        <v>1475</v>
      </c>
    </row>
    <row r="682" spans="21:21" ht="12.75" customHeight="1" x14ac:dyDescent="0.4">
      <c r="U682" s="3" t="s">
        <v>1476</v>
      </c>
    </row>
    <row r="683" spans="21:21" ht="12.75" customHeight="1" x14ac:dyDescent="0.4">
      <c r="U683" s="3" t="s">
        <v>1476</v>
      </c>
    </row>
    <row r="684" spans="21:21" ht="12.75" customHeight="1" x14ac:dyDescent="0.4">
      <c r="U684" s="3" t="s">
        <v>1477</v>
      </c>
    </row>
    <row r="685" spans="21:21" ht="12.75" customHeight="1" x14ac:dyDescent="0.4">
      <c r="U685" s="3" t="s">
        <v>1478</v>
      </c>
    </row>
    <row r="686" spans="21:21" ht="12.75" customHeight="1" x14ac:dyDescent="0.4">
      <c r="U686" s="3" t="s">
        <v>1479</v>
      </c>
    </row>
    <row r="687" spans="21:21" ht="12.75" customHeight="1" x14ac:dyDescent="0.4">
      <c r="U687" s="3" t="s">
        <v>1480</v>
      </c>
    </row>
    <row r="688" spans="21:21" ht="12.75" customHeight="1" x14ac:dyDescent="0.4">
      <c r="U688" s="3" t="s">
        <v>1481</v>
      </c>
    </row>
    <row r="689" spans="21:21" ht="12.75" customHeight="1" x14ac:dyDescent="0.4">
      <c r="U689" s="3" t="s">
        <v>1482</v>
      </c>
    </row>
    <row r="690" spans="21:21" ht="12.75" customHeight="1" x14ac:dyDescent="0.4">
      <c r="U690" s="3" t="s">
        <v>1483</v>
      </c>
    </row>
    <row r="691" spans="21:21" ht="12.75" customHeight="1" x14ac:dyDescent="0.4">
      <c r="U691" s="3" t="s">
        <v>1484</v>
      </c>
    </row>
    <row r="692" spans="21:21" ht="12.75" customHeight="1" x14ac:dyDescent="0.4">
      <c r="U692" s="3" t="s">
        <v>1485</v>
      </c>
    </row>
    <row r="693" spans="21:21" ht="12.75" customHeight="1" x14ac:dyDescent="0.4">
      <c r="U693" s="3" t="s">
        <v>1486</v>
      </c>
    </row>
    <row r="694" spans="21:21" ht="12.75" customHeight="1" x14ac:dyDescent="0.4">
      <c r="U694" s="3" t="s">
        <v>1487</v>
      </c>
    </row>
    <row r="695" spans="21:21" ht="12.75" customHeight="1" x14ac:dyDescent="0.4">
      <c r="U695" s="3" t="s">
        <v>1488</v>
      </c>
    </row>
    <row r="696" spans="21:21" ht="12.75" customHeight="1" x14ac:dyDescent="0.4">
      <c r="U696" s="3" t="s">
        <v>1489</v>
      </c>
    </row>
    <row r="697" spans="21:21" ht="12.75" customHeight="1" x14ac:dyDescent="0.4">
      <c r="U697" s="3" t="s">
        <v>1490</v>
      </c>
    </row>
    <row r="698" spans="21:21" ht="12.75" customHeight="1" x14ac:dyDescent="0.4">
      <c r="U698" s="3" t="s">
        <v>1491</v>
      </c>
    </row>
    <row r="699" spans="21:21" ht="12.75" customHeight="1" x14ac:dyDescent="0.4">
      <c r="U699" s="3" t="s">
        <v>1492</v>
      </c>
    </row>
    <row r="700" spans="21:21" ht="12.75" customHeight="1" x14ac:dyDescent="0.4">
      <c r="U700" s="3" t="s">
        <v>1493</v>
      </c>
    </row>
    <row r="701" spans="21:21" ht="12.75" customHeight="1" x14ac:dyDescent="0.4">
      <c r="U701" s="3" t="s">
        <v>1494</v>
      </c>
    </row>
    <row r="702" spans="21:21" ht="12.75" customHeight="1" x14ac:dyDescent="0.4">
      <c r="U702" s="3" t="s">
        <v>1495</v>
      </c>
    </row>
    <row r="703" spans="21:21" ht="12.75" customHeight="1" x14ac:dyDescent="0.4">
      <c r="U703" s="3" t="s">
        <v>1496</v>
      </c>
    </row>
    <row r="704" spans="21:21" ht="12.75" customHeight="1" x14ac:dyDescent="0.4">
      <c r="U704" s="3" t="s">
        <v>1497</v>
      </c>
    </row>
    <row r="705" spans="21:21" ht="12.75" customHeight="1" x14ac:dyDescent="0.4">
      <c r="U705" s="3" t="s">
        <v>1498</v>
      </c>
    </row>
    <row r="706" spans="21:21" ht="12.75" customHeight="1" x14ac:dyDescent="0.4">
      <c r="U706" s="3" t="s">
        <v>1499</v>
      </c>
    </row>
    <row r="707" spans="21:21" ht="12.75" customHeight="1" x14ac:dyDescent="0.4">
      <c r="U707" s="3" t="s">
        <v>1500</v>
      </c>
    </row>
    <row r="708" spans="21:21" ht="12.75" customHeight="1" x14ac:dyDescent="0.4">
      <c r="U708" s="3" t="s">
        <v>1501</v>
      </c>
    </row>
    <row r="709" spans="21:21" ht="12.75" customHeight="1" x14ac:dyDescent="0.4">
      <c r="U709" s="3" t="s">
        <v>1502</v>
      </c>
    </row>
    <row r="710" spans="21:21" ht="12.75" customHeight="1" x14ac:dyDescent="0.4">
      <c r="U710" s="3" t="s">
        <v>1503</v>
      </c>
    </row>
    <row r="711" spans="21:21" ht="12.75" customHeight="1" x14ac:dyDescent="0.4">
      <c r="U711" s="3" t="s">
        <v>1504</v>
      </c>
    </row>
    <row r="712" spans="21:21" ht="12.75" customHeight="1" x14ac:dyDescent="0.4">
      <c r="U712" s="3" t="s">
        <v>1505</v>
      </c>
    </row>
    <row r="713" spans="21:21" ht="12.75" customHeight="1" x14ac:dyDescent="0.4">
      <c r="U713" s="3" t="s">
        <v>1506</v>
      </c>
    </row>
    <row r="714" spans="21:21" ht="12.75" customHeight="1" x14ac:dyDescent="0.4">
      <c r="U714" s="3" t="s">
        <v>1507</v>
      </c>
    </row>
    <row r="715" spans="21:21" ht="12.75" customHeight="1" x14ac:dyDescent="0.4">
      <c r="U715" s="3" t="s">
        <v>1508</v>
      </c>
    </row>
    <row r="716" spans="21:21" ht="12.75" customHeight="1" x14ac:dyDescent="0.4">
      <c r="U716" s="3" t="s">
        <v>1509</v>
      </c>
    </row>
    <row r="717" spans="21:21" ht="12.75" customHeight="1" x14ac:dyDescent="0.4">
      <c r="U717" s="3" t="s">
        <v>1510</v>
      </c>
    </row>
    <row r="718" spans="21:21" ht="12.75" customHeight="1" x14ac:dyDescent="0.4">
      <c r="U718" s="3" t="s">
        <v>1511</v>
      </c>
    </row>
    <row r="719" spans="21:21" ht="12.75" customHeight="1" x14ac:dyDescent="0.4">
      <c r="U719" s="3" t="s">
        <v>1512</v>
      </c>
    </row>
    <row r="720" spans="21:21" ht="12.75" customHeight="1" x14ac:dyDescent="0.4">
      <c r="U720" s="3" t="s">
        <v>1513</v>
      </c>
    </row>
    <row r="721" spans="21:21" ht="12.75" customHeight="1" x14ac:dyDescent="0.4">
      <c r="U721" s="3" t="s">
        <v>1514</v>
      </c>
    </row>
    <row r="722" spans="21:21" ht="12.75" customHeight="1" x14ac:dyDescent="0.4">
      <c r="U722" s="3" t="s">
        <v>1515</v>
      </c>
    </row>
    <row r="723" spans="21:21" ht="12.75" customHeight="1" x14ac:dyDescent="0.4">
      <c r="U723" s="3" t="s">
        <v>1516</v>
      </c>
    </row>
    <row r="724" spans="21:21" ht="12.75" customHeight="1" x14ac:dyDescent="0.4">
      <c r="U724" s="3" t="s">
        <v>1517</v>
      </c>
    </row>
    <row r="725" spans="21:21" ht="12.75" customHeight="1" x14ac:dyDescent="0.4">
      <c r="U725" s="3" t="s">
        <v>1518</v>
      </c>
    </row>
    <row r="726" spans="21:21" ht="12.75" customHeight="1" x14ac:dyDescent="0.4">
      <c r="U726" s="3" t="s">
        <v>1519</v>
      </c>
    </row>
    <row r="727" spans="21:21" ht="12.75" customHeight="1" x14ac:dyDescent="0.4">
      <c r="U727" s="3" t="s">
        <v>1520</v>
      </c>
    </row>
    <row r="728" spans="21:21" ht="12.75" customHeight="1" x14ac:dyDescent="0.4">
      <c r="U728" s="3" t="s">
        <v>1521</v>
      </c>
    </row>
    <row r="729" spans="21:21" ht="12.75" customHeight="1" x14ac:dyDescent="0.4">
      <c r="U729" s="3" t="s">
        <v>1522</v>
      </c>
    </row>
    <row r="730" spans="21:21" ht="12.75" customHeight="1" x14ac:dyDescent="0.4">
      <c r="U730" s="3" t="s">
        <v>1523</v>
      </c>
    </row>
    <row r="731" spans="21:21" ht="12.75" customHeight="1" x14ac:dyDescent="0.4">
      <c r="U731" s="3" t="s">
        <v>1524</v>
      </c>
    </row>
    <row r="732" spans="21:21" ht="12.75" customHeight="1" x14ac:dyDescent="0.4">
      <c r="U732" s="3" t="s">
        <v>1525</v>
      </c>
    </row>
    <row r="733" spans="21:21" ht="12.75" customHeight="1" x14ac:dyDescent="0.4">
      <c r="U733" s="3" t="s">
        <v>1526</v>
      </c>
    </row>
    <row r="734" spans="21:21" ht="12.75" customHeight="1" x14ac:dyDescent="0.4">
      <c r="U734" s="3" t="s">
        <v>1527</v>
      </c>
    </row>
    <row r="735" spans="21:21" ht="12.75" customHeight="1" x14ac:dyDescent="0.4">
      <c r="U735" s="3" t="s">
        <v>1528</v>
      </c>
    </row>
    <row r="736" spans="21:21" ht="12.75" customHeight="1" x14ac:dyDescent="0.4">
      <c r="U736" s="3" t="s">
        <v>1529</v>
      </c>
    </row>
    <row r="737" spans="21:21" ht="12.75" customHeight="1" x14ac:dyDescent="0.4">
      <c r="U737" s="3" t="s">
        <v>1530</v>
      </c>
    </row>
    <row r="738" spans="21:21" ht="12.75" customHeight="1" x14ac:dyDescent="0.4">
      <c r="U738" s="3" t="s">
        <v>1531</v>
      </c>
    </row>
    <row r="739" spans="21:21" ht="12.75" customHeight="1" x14ac:dyDescent="0.4">
      <c r="U739" s="3" t="s">
        <v>1532</v>
      </c>
    </row>
    <row r="740" spans="21:21" ht="12.75" customHeight="1" x14ac:dyDescent="0.4">
      <c r="U740" s="3" t="s">
        <v>1533</v>
      </c>
    </row>
    <row r="741" spans="21:21" ht="12.75" customHeight="1" x14ac:dyDescent="0.4">
      <c r="U741" s="3" t="s">
        <v>1534</v>
      </c>
    </row>
    <row r="742" spans="21:21" ht="12.75" customHeight="1" x14ac:dyDescent="0.4">
      <c r="U742" s="3" t="s">
        <v>1535</v>
      </c>
    </row>
    <row r="743" spans="21:21" ht="12.75" customHeight="1" x14ac:dyDescent="0.4">
      <c r="U743" s="3" t="s">
        <v>1536</v>
      </c>
    </row>
    <row r="744" spans="21:21" ht="12.75" customHeight="1" x14ac:dyDescent="0.4">
      <c r="U744" s="3" t="s">
        <v>1537</v>
      </c>
    </row>
    <row r="745" spans="21:21" ht="12.75" customHeight="1" x14ac:dyDescent="0.4">
      <c r="U745" s="3" t="s">
        <v>1538</v>
      </c>
    </row>
    <row r="746" spans="21:21" ht="12.75" customHeight="1" x14ac:dyDescent="0.4">
      <c r="U746" s="3" t="s">
        <v>1539</v>
      </c>
    </row>
    <row r="747" spans="21:21" ht="12.75" customHeight="1" x14ac:dyDescent="0.4">
      <c r="U747" s="3" t="s">
        <v>1540</v>
      </c>
    </row>
    <row r="748" spans="21:21" ht="12.75" customHeight="1" x14ac:dyDescent="0.4">
      <c r="U748" s="3" t="s">
        <v>1540</v>
      </c>
    </row>
    <row r="749" spans="21:21" ht="12.75" customHeight="1" x14ac:dyDescent="0.4">
      <c r="U749" s="3" t="s">
        <v>1541</v>
      </c>
    </row>
    <row r="750" spans="21:21" ht="12.75" customHeight="1" x14ac:dyDescent="0.4">
      <c r="U750" s="3" t="s">
        <v>1542</v>
      </c>
    </row>
    <row r="751" spans="21:21" ht="12.75" customHeight="1" x14ac:dyDescent="0.4">
      <c r="U751" s="3" t="s">
        <v>1543</v>
      </c>
    </row>
    <row r="752" spans="21:21" ht="12.75" customHeight="1" x14ac:dyDescent="0.4">
      <c r="U752" s="3" t="s">
        <v>1543</v>
      </c>
    </row>
    <row r="753" spans="21:21" ht="12.75" customHeight="1" x14ac:dyDescent="0.4">
      <c r="U753" s="3" t="s">
        <v>1544</v>
      </c>
    </row>
    <row r="754" spans="21:21" ht="12.75" customHeight="1" x14ac:dyDescent="0.4">
      <c r="U754" s="3" t="s">
        <v>1545</v>
      </c>
    </row>
    <row r="755" spans="21:21" ht="12.75" customHeight="1" x14ac:dyDescent="0.4">
      <c r="U755" s="3" t="s">
        <v>1546</v>
      </c>
    </row>
    <row r="756" spans="21:21" ht="12.75" customHeight="1" x14ac:dyDescent="0.4">
      <c r="U756" s="3" t="s">
        <v>1547</v>
      </c>
    </row>
    <row r="757" spans="21:21" ht="12.75" customHeight="1" x14ac:dyDescent="0.4">
      <c r="U757" s="3" t="s">
        <v>1548</v>
      </c>
    </row>
    <row r="758" spans="21:21" ht="12.75" customHeight="1" x14ac:dyDescent="0.4">
      <c r="U758" s="3" t="s">
        <v>1549</v>
      </c>
    </row>
    <row r="759" spans="21:21" ht="12.75" customHeight="1" x14ac:dyDescent="0.4">
      <c r="U759" s="3" t="s">
        <v>1550</v>
      </c>
    </row>
    <row r="760" spans="21:21" ht="12.75" customHeight="1" x14ac:dyDescent="0.4">
      <c r="U760" s="3" t="s">
        <v>1551</v>
      </c>
    </row>
    <row r="761" spans="21:21" ht="12.75" customHeight="1" x14ac:dyDescent="0.4">
      <c r="U761" s="3" t="s">
        <v>1552</v>
      </c>
    </row>
    <row r="762" spans="21:21" ht="12.75" customHeight="1" x14ac:dyDescent="0.4">
      <c r="U762" s="3" t="s">
        <v>1553</v>
      </c>
    </row>
    <row r="763" spans="21:21" ht="12.75" customHeight="1" x14ac:dyDescent="0.4">
      <c r="U763" s="3" t="s">
        <v>1554</v>
      </c>
    </row>
    <row r="764" spans="21:21" ht="12.75" customHeight="1" x14ac:dyDescent="0.4">
      <c r="U764" s="3" t="s">
        <v>1555</v>
      </c>
    </row>
    <row r="765" spans="21:21" ht="12.75" customHeight="1" x14ac:dyDescent="0.4">
      <c r="U765" s="3" t="s">
        <v>1555</v>
      </c>
    </row>
    <row r="766" spans="21:21" ht="12.75" customHeight="1" x14ac:dyDescent="0.4">
      <c r="U766" s="3" t="s">
        <v>1556</v>
      </c>
    </row>
    <row r="767" spans="21:21" ht="12.75" customHeight="1" x14ac:dyDescent="0.4">
      <c r="U767" s="3" t="s">
        <v>1557</v>
      </c>
    </row>
    <row r="768" spans="21:21" ht="12.75" customHeight="1" x14ac:dyDescent="0.4">
      <c r="U768" s="3" t="s">
        <v>1558</v>
      </c>
    </row>
    <row r="769" spans="21:21" ht="12.75" customHeight="1" x14ac:dyDescent="0.4">
      <c r="U769" s="3" t="s">
        <v>1559</v>
      </c>
    </row>
    <row r="770" spans="21:21" ht="12.75" customHeight="1" x14ac:dyDescent="0.4">
      <c r="U770" s="3" t="s">
        <v>1560</v>
      </c>
    </row>
    <row r="771" spans="21:21" ht="12.75" customHeight="1" x14ac:dyDescent="0.4">
      <c r="U771" s="3" t="s">
        <v>1561</v>
      </c>
    </row>
    <row r="772" spans="21:21" ht="12.75" customHeight="1" x14ac:dyDescent="0.4">
      <c r="U772" s="3" t="s">
        <v>1562</v>
      </c>
    </row>
    <row r="773" spans="21:21" ht="12.75" customHeight="1" x14ac:dyDescent="0.4">
      <c r="U773" s="3" t="s">
        <v>1563</v>
      </c>
    </row>
    <row r="774" spans="21:21" ht="12.75" customHeight="1" x14ac:dyDescent="0.4">
      <c r="U774" s="3" t="s">
        <v>1564</v>
      </c>
    </row>
    <row r="775" spans="21:21" ht="12.75" customHeight="1" x14ac:dyDescent="0.4">
      <c r="U775" s="3" t="s">
        <v>1565</v>
      </c>
    </row>
    <row r="776" spans="21:21" ht="12.75" customHeight="1" x14ac:dyDescent="0.4">
      <c r="U776" s="3" t="s">
        <v>1566</v>
      </c>
    </row>
    <row r="777" spans="21:21" ht="12.75" customHeight="1" x14ac:dyDescent="0.4">
      <c r="U777" s="3" t="s">
        <v>1567</v>
      </c>
    </row>
    <row r="778" spans="21:21" ht="12.75" customHeight="1" x14ac:dyDescent="0.4">
      <c r="U778" s="3" t="s">
        <v>1567</v>
      </c>
    </row>
    <row r="779" spans="21:21" ht="12.75" customHeight="1" x14ac:dyDescent="0.4">
      <c r="U779" s="3" t="s">
        <v>1568</v>
      </c>
    </row>
    <row r="780" spans="21:21" ht="12.75" customHeight="1" x14ac:dyDescent="0.4">
      <c r="U780" s="3" t="s">
        <v>1569</v>
      </c>
    </row>
    <row r="781" spans="21:21" ht="12.75" customHeight="1" x14ac:dyDescent="0.4">
      <c r="U781" s="3" t="s">
        <v>1570</v>
      </c>
    </row>
    <row r="782" spans="21:21" ht="12.75" customHeight="1" x14ac:dyDescent="0.4">
      <c r="U782" s="3" t="s">
        <v>1571</v>
      </c>
    </row>
    <row r="783" spans="21:21" ht="12.75" customHeight="1" x14ac:dyDescent="0.4">
      <c r="U783" s="3" t="s">
        <v>1572</v>
      </c>
    </row>
    <row r="784" spans="21:21" ht="12.75" customHeight="1" x14ac:dyDescent="0.4">
      <c r="U784" s="3" t="s">
        <v>1573</v>
      </c>
    </row>
    <row r="785" spans="21:21" ht="12.75" customHeight="1" x14ac:dyDescent="0.4">
      <c r="U785" s="3" t="s">
        <v>1574</v>
      </c>
    </row>
    <row r="786" spans="21:21" ht="12.75" customHeight="1" x14ac:dyDescent="0.4">
      <c r="U786" s="3" t="s">
        <v>1575</v>
      </c>
    </row>
    <row r="787" spans="21:21" ht="12.75" customHeight="1" x14ac:dyDescent="0.4">
      <c r="U787" s="3" t="s">
        <v>1576</v>
      </c>
    </row>
    <row r="788" spans="21:21" ht="12.75" customHeight="1" x14ac:dyDescent="0.4">
      <c r="U788" s="3" t="s">
        <v>1577</v>
      </c>
    </row>
    <row r="789" spans="21:21" ht="12.75" customHeight="1" x14ac:dyDescent="0.4">
      <c r="U789" s="3" t="s">
        <v>1578</v>
      </c>
    </row>
    <row r="790" spans="21:21" ht="12.75" customHeight="1" x14ac:dyDescent="0.4">
      <c r="U790" s="3" t="s">
        <v>1579</v>
      </c>
    </row>
    <row r="791" spans="21:21" ht="12.75" customHeight="1" x14ac:dyDescent="0.4">
      <c r="U791" s="3" t="s">
        <v>1580</v>
      </c>
    </row>
    <row r="792" spans="21:21" ht="12.75" customHeight="1" x14ac:dyDescent="0.4">
      <c r="U792" s="3" t="s">
        <v>1581</v>
      </c>
    </row>
    <row r="793" spans="21:21" ht="12.75" customHeight="1" x14ac:dyDescent="0.4">
      <c r="U793" s="3" t="s">
        <v>1582</v>
      </c>
    </row>
    <row r="794" spans="21:21" ht="12.75" customHeight="1" x14ac:dyDescent="0.4">
      <c r="U794" s="3" t="s">
        <v>1583</v>
      </c>
    </row>
    <row r="795" spans="21:21" ht="12.75" customHeight="1" x14ac:dyDescent="0.4">
      <c r="U795" s="5" t="s">
        <v>1584</v>
      </c>
    </row>
    <row r="796" spans="21:21" ht="12.75" customHeight="1" x14ac:dyDescent="0.4">
      <c r="U796" s="5" t="s">
        <v>1585</v>
      </c>
    </row>
    <row r="797" spans="21:21" ht="12.75" customHeight="1" x14ac:dyDescent="0.4">
      <c r="U797" s="5" t="s">
        <v>1586</v>
      </c>
    </row>
    <row r="798" spans="21:21" ht="12.75" customHeight="1" x14ac:dyDescent="0.4">
      <c r="U798" s="5" t="s">
        <v>1587</v>
      </c>
    </row>
    <row r="799" spans="21:21" ht="12.75" customHeight="1" x14ac:dyDescent="0.4">
      <c r="U799" s="5" t="s">
        <v>1588</v>
      </c>
    </row>
    <row r="800" spans="21:21" ht="12.75" customHeight="1" x14ac:dyDescent="0.4">
      <c r="U800" s="5" t="s">
        <v>1589</v>
      </c>
    </row>
    <row r="801" spans="21:21" ht="12.75" customHeight="1" x14ac:dyDescent="0.4">
      <c r="U801" s="5" t="s">
        <v>1590</v>
      </c>
    </row>
    <row r="802" spans="21:21" ht="12.75" customHeight="1" x14ac:dyDescent="0.4">
      <c r="U802" s="5" t="s">
        <v>1591</v>
      </c>
    </row>
    <row r="803" spans="21:21" ht="12.75" customHeight="1" x14ac:dyDescent="0.4">
      <c r="U803" s="5" t="s">
        <v>1592</v>
      </c>
    </row>
    <row r="804" spans="21:21" ht="12.75" customHeight="1" x14ac:dyDescent="0.4">
      <c r="U804" s="5" t="s">
        <v>1593</v>
      </c>
    </row>
    <row r="805" spans="21:21" ht="12.75" customHeight="1" x14ac:dyDescent="0.4">
      <c r="U805" s="5" t="s">
        <v>1594</v>
      </c>
    </row>
    <row r="806" spans="21:21" ht="12.75" customHeight="1" x14ac:dyDescent="0.4">
      <c r="U806" s="3" t="s">
        <v>1595</v>
      </c>
    </row>
    <row r="807" spans="21:21" ht="12.75" customHeight="1" x14ac:dyDescent="0.4">
      <c r="U807" s="3" t="s">
        <v>1596</v>
      </c>
    </row>
    <row r="808" spans="21:21" ht="12.75" customHeight="1" x14ac:dyDescent="0.4">
      <c r="U808" s="3" t="s">
        <v>1597</v>
      </c>
    </row>
    <row r="809" spans="21:21" ht="12.75" customHeight="1" x14ac:dyDescent="0.4">
      <c r="U809" s="3" t="s">
        <v>1598</v>
      </c>
    </row>
    <row r="810" spans="21:21" ht="12.75" customHeight="1" x14ac:dyDescent="0.4">
      <c r="U810" s="3" t="s">
        <v>1599</v>
      </c>
    </row>
    <row r="811" spans="21:21" ht="12.75" customHeight="1" x14ac:dyDescent="0.4">
      <c r="U811" s="3" t="s">
        <v>1600</v>
      </c>
    </row>
    <row r="812" spans="21:21" ht="12.75" customHeight="1" x14ac:dyDescent="0.4">
      <c r="U812" s="3" t="s">
        <v>1601</v>
      </c>
    </row>
    <row r="813" spans="21:21" ht="12.75" customHeight="1" x14ac:dyDescent="0.4">
      <c r="U813" s="3" t="s">
        <v>1602</v>
      </c>
    </row>
    <row r="814" spans="21:21" ht="12.75" customHeight="1" x14ac:dyDescent="0.4">
      <c r="U814" s="3" t="s">
        <v>1603</v>
      </c>
    </row>
    <row r="815" spans="21:21" ht="12.75" customHeight="1" x14ac:dyDescent="0.4">
      <c r="U815" s="3" t="s">
        <v>1604</v>
      </c>
    </row>
    <row r="816" spans="21:21" ht="12.75" customHeight="1" x14ac:dyDescent="0.4">
      <c r="U816" s="3" t="s">
        <v>1605</v>
      </c>
    </row>
    <row r="817" spans="21:21" ht="12.75" customHeight="1" x14ac:dyDescent="0.4">
      <c r="U817" s="3" t="s">
        <v>1606</v>
      </c>
    </row>
    <row r="818" spans="21:21" ht="12.75" customHeight="1" x14ac:dyDescent="0.4">
      <c r="U818" s="3" t="s">
        <v>1607</v>
      </c>
    </row>
    <row r="819" spans="21:21" ht="12.75" customHeight="1" x14ac:dyDescent="0.4">
      <c r="U819" s="3" t="s">
        <v>1608</v>
      </c>
    </row>
    <row r="820" spans="21:21" ht="12.75" customHeight="1" x14ac:dyDescent="0.4">
      <c r="U820" s="3" t="s">
        <v>1609</v>
      </c>
    </row>
    <row r="821" spans="21:21" ht="12.75" customHeight="1" x14ac:dyDescent="0.4">
      <c r="U821" s="3" t="s">
        <v>1610</v>
      </c>
    </row>
    <row r="822" spans="21:21" ht="12.75" customHeight="1" x14ac:dyDescent="0.4">
      <c r="U822" s="3" t="s">
        <v>1611</v>
      </c>
    </row>
    <row r="823" spans="21:21" ht="12.75" customHeight="1" x14ac:dyDescent="0.4">
      <c r="U823" s="3" t="s">
        <v>1612</v>
      </c>
    </row>
    <row r="824" spans="21:21" ht="12.75" customHeight="1" x14ac:dyDescent="0.4">
      <c r="U824" s="3" t="s">
        <v>1613</v>
      </c>
    </row>
    <row r="825" spans="21:21" ht="12.75" customHeight="1" x14ac:dyDescent="0.4">
      <c r="U825" s="3" t="s">
        <v>1614</v>
      </c>
    </row>
    <row r="826" spans="21:21" ht="12.75" customHeight="1" x14ac:dyDescent="0.4">
      <c r="U826" s="3" t="s">
        <v>1615</v>
      </c>
    </row>
    <row r="827" spans="21:21" ht="12.75" customHeight="1" x14ac:dyDescent="0.4">
      <c r="U827" s="3" t="s">
        <v>1616</v>
      </c>
    </row>
    <row r="828" spans="21:21" ht="12.75" customHeight="1" x14ac:dyDescent="0.4">
      <c r="U828" s="3" t="s">
        <v>1617</v>
      </c>
    </row>
    <row r="829" spans="21:21" ht="12.75" customHeight="1" x14ac:dyDescent="0.4">
      <c r="U829" s="3" t="s">
        <v>1618</v>
      </c>
    </row>
    <row r="830" spans="21:21" ht="12.75" customHeight="1" x14ac:dyDescent="0.4">
      <c r="U830" s="3" t="s">
        <v>1619</v>
      </c>
    </row>
    <row r="831" spans="21:21" ht="12.75" customHeight="1" x14ac:dyDescent="0.4">
      <c r="U831" s="3" t="s">
        <v>1620</v>
      </c>
    </row>
    <row r="832" spans="21:21" ht="12.75" customHeight="1" x14ac:dyDescent="0.4">
      <c r="U832" s="3" t="s">
        <v>1621</v>
      </c>
    </row>
    <row r="833" spans="21:21" ht="12.75" customHeight="1" x14ac:dyDescent="0.4">
      <c r="U833" s="3" t="s">
        <v>1622</v>
      </c>
    </row>
    <row r="834" spans="21:21" ht="12.75" customHeight="1" x14ac:dyDescent="0.4">
      <c r="U834" s="3" t="s">
        <v>1623</v>
      </c>
    </row>
    <row r="835" spans="21:21" ht="12.75" customHeight="1" x14ac:dyDescent="0.4">
      <c r="U835" s="3" t="s">
        <v>1624</v>
      </c>
    </row>
    <row r="836" spans="21:21" ht="12.75" customHeight="1" x14ac:dyDescent="0.4">
      <c r="U836" s="3" t="s">
        <v>1625</v>
      </c>
    </row>
    <row r="837" spans="21:21" ht="12.75" customHeight="1" x14ac:dyDescent="0.4">
      <c r="U837" s="3" t="s">
        <v>1626</v>
      </c>
    </row>
    <row r="838" spans="21:21" ht="12.75" customHeight="1" x14ac:dyDescent="0.4">
      <c r="U838" s="3" t="s">
        <v>1627</v>
      </c>
    </row>
    <row r="839" spans="21:21" ht="12.75" customHeight="1" x14ac:dyDescent="0.4">
      <c r="U839" s="3" t="s">
        <v>1628</v>
      </c>
    </row>
    <row r="840" spans="21:21" ht="12.75" customHeight="1" x14ac:dyDescent="0.4">
      <c r="U840" s="3" t="s">
        <v>1629</v>
      </c>
    </row>
    <row r="841" spans="21:21" ht="12.75" customHeight="1" x14ac:dyDescent="0.4">
      <c r="U841" s="3" t="s">
        <v>1630</v>
      </c>
    </row>
    <row r="842" spans="21:21" ht="12.75" customHeight="1" x14ac:dyDescent="0.4">
      <c r="U842" s="3" t="s">
        <v>1631</v>
      </c>
    </row>
    <row r="843" spans="21:21" ht="12.75" customHeight="1" x14ac:dyDescent="0.4">
      <c r="U843" s="3" t="s">
        <v>1632</v>
      </c>
    </row>
    <row r="844" spans="21:21" ht="12.75" customHeight="1" x14ac:dyDescent="0.4">
      <c r="U844" s="3" t="s">
        <v>1633</v>
      </c>
    </row>
    <row r="845" spans="21:21" ht="12.75" customHeight="1" x14ac:dyDescent="0.4">
      <c r="U845" s="3" t="s">
        <v>1634</v>
      </c>
    </row>
    <row r="846" spans="21:21" ht="12.75" customHeight="1" x14ac:dyDescent="0.4">
      <c r="U846" s="3" t="s">
        <v>1635</v>
      </c>
    </row>
    <row r="847" spans="21:21" ht="12.75" customHeight="1" x14ac:dyDescent="0.4">
      <c r="U847" s="3" t="s">
        <v>1636</v>
      </c>
    </row>
    <row r="848" spans="21:21" ht="12.75" customHeight="1" x14ac:dyDescent="0.4">
      <c r="U848" s="3" t="s">
        <v>1637</v>
      </c>
    </row>
    <row r="849" spans="21:21" ht="12.75" customHeight="1" x14ac:dyDescent="0.4">
      <c r="U849" s="3" t="s">
        <v>1638</v>
      </c>
    </row>
    <row r="850" spans="21:21" ht="12.75" customHeight="1" x14ac:dyDescent="0.4">
      <c r="U850" s="3" t="s">
        <v>1639</v>
      </c>
    </row>
    <row r="851" spans="21:21" ht="12.75" customHeight="1" x14ac:dyDescent="0.4">
      <c r="U851" s="3" t="s">
        <v>1640</v>
      </c>
    </row>
    <row r="852" spans="21:21" ht="12.75" customHeight="1" x14ac:dyDescent="0.4">
      <c r="U852" s="3" t="s">
        <v>1641</v>
      </c>
    </row>
    <row r="853" spans="21:21" ht="12.75" customHeight="1" x14ac:dyDescent="0.4">
      <c r="U853" s="3" t="s">
        <v>1642</v>
      </c>
    </row>
    <row r="854" spans="21:21" ht="12.75" customHeight="1" x14ac:dyDescent="0.4">
      <c r="U854" s="3" t="s">
        <v>1643</v>
      </c>
    </row>
    <row r="855" spans="21:21" ht="12.75" customHeight="1" x14ac:dyDescent="0.4">
      <c r="U855" s="3" t="s">
        <v>1644</v>
      </c>
    </row>
    <row r="856" spans="21:21" ht="12.75" customHeight="1" x14ac:dyDescent="0.4">
      <c r="U856" s="3" t="s">
        <v>1645</v>
      </c>
    </row>
    <row r="857" spans="21:21" ht="12.75" customHeight="1" x14ac:dyDescent="0.4">
      <c r="U857" s="3" t="s">
        <v>1646</v>
      </c>
    </row>
    <row r="858" spans="21:21" ht="12.75" customHeight="1" x14ac:dyDescent="0.4">
      <c r="U858" s="3" t="s">
        <v>1647</v>
      </c>
    </row>
    <row r="859" spans="21:21" ht="12.75" customHeight="1" x14ac:dyDescent="0.4">
      <c r="U859" s="3" t="s">
        <v>1648</v>
      </c>
    </row>
    <row r="860" spans="21:21" ht="12.75" customHeight="1" x14ac:dyDescent="0.4">
      <c r="U860" s="3" t="s">
        <v>1649</v>
      </c>
    </row>
    <row r="861" spans="21:21" ht="12.75" customHeight="1" x14ac:dyDescent="0.4">
      <c r="U861" s="3" t="s">
        <v>1650</v>
      </c>
    </row>
    <row r="862" spans="21:21" ht="12.75" customHeight="1" x14ac:dyDescent="0.4">
      <c r="U862" s="3" t="s">
        <v>1651</v>
      </c>
    </row>
    <row r="863" spans="21:21" ht="12.75" customHeight="1" x14ac:dyDescent="0.4">
      <c r="U863" s="3" t="s">
        <v>1652</v>
      </c>
    </row>
    <row r="864" spans="21:21" ht="12.75" customHeight="1" x14ac:dyDescent="0.4">
      <c r="U864" s="3" t="s">
        <v>1653</v>
      </c>
    </row>
    <row r="865" spans="21:21" ht="12.75" customHeight="1" x14ac:dyDescent="0.4">
      <c r="U865" s="3" t="s">
        <v>1654</v>
      </c>
    </row>
    <row r="866" spans="21:21" ht="12.75" customHeight="1" x14ac:dyDescent="0.4">
      <c r="U866" s="3" t="s">
        <v>1655</v>
      </c>
    </row>
    <row r="867" spans="21:21" ht="12.75" customHeight="1" x14ac:dyDescent="0.4">
      <c r="U867" s="3" t="s">
        <v>1656</v>
      </c>
    </row>
    <row r="868" spans="21:21" ht="12.75" customHeight="1" x14ac:dyDescent="0.4">
      <c r="U868" s="3" t="s">
        <v>1657</v>
      </c>
    </row>
    <row r="869" spans="21:21" ht="12.75" customHeight="1" x14ac:dyDescent="0.4">
      <c r="U869" s="3" t="s">
        <v>1658</v>
      </c>
    </row>
    <row r="870" spans="21:21" ht="12.75" customHeight="1" x14ac:dyDescent="0.4">
      <c r="U870" s="3" t="s">
        <v>1659</v>
      </c>
    </row>
    <row r="871" spans="21:21" ht="12.75" customHeight="1" x14ac:dyDescent="0.4">
      <c r="U871" s="3" t="s">
        <v>1660</v>
      </c>
    </row>
    <row r="872" spans="21:21" ht="12.75" customHeight="1" x14ac:dyDescent="0.4">
      <c r="U872" s="3" t="s">
        <v>1661</v>
      </c>
    </row>
    <row r="873" spans="21:21" ht="12.75" customHeight="1" x14ac:dyDescent="0.4">
      <c r="U873" s="3" t="s">
        <v>1662</v>
      </c>
    </row>
    <row r="874" spans="21:21" ht="12.75" customHeight="1" x14ac:dyDescent="0.4">
      <c r="U874" s="3" t="s">
        <v>1663</v>
      </c>
    </row>
    <row r="875" spans="21:21" ht="12.75" customHeight="1" x14ac:dyDescent="0.4">
      <c r="U875" s="3" t="s">
        <v>1664</v>
      </c>
    </row>
    <row r="876" spans="21:21" ht="12.75" customHeight="1" x14ac:dyDescent="0.4">
      <c r="U876" s="3" t="s">
        <v>1665</v>
      </c>
    </row>
    <row r="877" spans="21:21" ht="12.75" customHeight="1" x14ac:dyDescent="0.4">
      <c r="U877" s="3" t="s">
        <v>1666</v>
      </c>
    </row>
    <row r="878" spans="21:21" ht="12.75" customHeight="1" x14ac:dyDescent="0.4">
      <c r="U878" s="3" t="s">
        <v>1667</v>
      </c>
    </row>
    <row r="879" spans="21:21" ht="12.75" customHeight="1" x14ac:dyDescent="0.4">
      <c r="U879" s="3" t="s">
        <v>898</v>
      </c>
    </row>
    <row r="880" spans="21:21" ht="12.75" customHeight="1" x14ac:dyDescent="0.4">
      <c r="U880" s="3" t="s">
        <v>1668</v>
      </c>
    </row>
    <row r="881" spans="21:21" ht="12.75" customHeight="1" x14ac:dyDescent="0.4">
      <c r="U881" s="3" t="s">
        <v>1669</v>
      </c>
    </row>
    <row r="882" spans="21:21" ht="12.75" customHeight="1" x14ac:dyDescent="0.4">
      <c r="U882" s="3" t="s">
        <v>1670</v>
      </c>
    </row>
    <row r="883" spans="21:21" ht="12.75" customHeight="1" x14ac:dyDescent="0.4">
      <c r="U883" s="5" t="s">
        <v>1671</v>
      </c>
    </row>
    <row r="884" spans="21:21" ht="12.75" customHeight="1" x14ac:dyDescent="0.4">
      <c r="U884" s="3" t="s">
        <v>1672</v>
      </c>
    </row>
    <row r="885" spans="21:21" ht="12.75" customHeight="1" x14ac:dyDescent="0.4">
      <c r="U885" s="3" t="s">
        <v>1673</v>
      </c>
    </row>
    <row r="886" spans="21:21" ht="12.75" customHeight="1" x14ac:dyDescent="0.4">
      <c r="U886" s="3" t="s">
        <v>1674</v>
      </c>
    </row>
    <row r="887" spans="21:21" ht="12.75" customHeight="1" x14ac:dyDescent="0.4">
      <c r="U887" s="3" t="s">
        <v>1675</v>
      </c>
    </row>
    <row r="888" spans="21:21" ht="12.75" customHeight="1" x14ac:dyDescent="0.4">
      <c r="U888" s="3" t="s">
        <v>1676</v>
      </c>
    </row>
    <row r="889" spans="21:21" ht="12.75" customHeight="1" x14ac:dyDescent="0.4">
      <c r="U889" s="3" t="s">
        <v>1677</v>
      </c>
    </row>
    <row r="890" spans="21:21" ht="12.75" customHeight="1" x14ac:dyDescent="0.4">
      <c r="U890" s="3" t="s">
        <v>1678</v>
      </c>
    </row>
    <row r="891" spans="21:21" ht="12.75" customHeight="1" x14ac:dyDescent="0.4">
      <c r="U891" s="3" t="s">
        <v>1679</v>
      </c>
    </row>
    <row r="892" spans="21:21" ht="12.75" customHeight="1" x14ac:dyDescent="0.4">
      <c r="U892" s="3" t="s">
        <v>1680</v>
      </c>
    </row>
    <row r="893" spans="21:21" ht="12.75" customHeight="1" x14ac:dyDescent="0.4">
      <c r="U893" s="3" t="s">
        <v>1681</v>
      </c>
    </row>
    <row r="894" spans="21:21" ht="12.75" customHeight="1" x14ac:dyDescent="0.4">
      <c r="U894" s="3" t="s">
        <v>1682</v>
      </c>
    </row>
    <row r="895" spans="21:21" ht="12.75" customHeight="1" x14ac:dyDescent="0.4">
      <c r="U895" s="3" t="s">
        <v>1683</v>
      </c>
    </row>
    <row r="896" spans="21:21" ht="12.75" customHeight="1" x14ac:dyDescent="0.4">
      <c r="U896" s="3" t="s">
        <v>1684</v>
      </c>
    </row>
    <row r="897" spans="21:21" ht="12.75" customHeight="1" x14ac:dyDescent="0.4">
      <c r="U897" s="3" t="s">
        <v>1685</v>
      </c>
    </row>
    <row r="898" spans="21:21" ht="12.75" customHeight="1" x14ac:dyDescent="0.4">
      <c r="U898" s="3" t="s">
        <v>1686</v>
      </c>
    </row>
    <row r="899" spans="21:21" ht="12.75" customHeight="1" x14ac:dyDescent="0.4">
      <c r="U899" s="3" t="s">
        <v>903</v>
      </c>
    </row>
    <row r="900" spans="21:21" ht="12.75" customHeight="1" x14ac:dyDescent="0.4">
      <c r="U900" s="3" t="s">
        <v>1687</v>
      </c>
    </row>
    <row r="901" spans="21:21" ht="12.75" customHeight="1" x14ac:dyDescent="0.4">
      <c r="U901" s="3" t="s">
        <v>1688</v>
      </c>
    </row>
    <row r="902" spans="21:21" ht="12.75" customHeight="1" x14ac:dyDescent="0.4">
      <c r="U902" s="3" t="s">
        <v>1689</v>
      </c>
    </row>
    <row r="903" spans="21:21" ht="12.75" customHeight="1" x14ac:dyDescent="0.4">
      <c r="U903" s="3" t="s">
        <v>1690</v>
      </c>
    </row>
    <row r="904" spans="21:21" ht="12.75" customHeight="1" x14ac:dyDescent="0.4">
      <c r="U904" s="3" t="s">
        <v>1691</v>
      </c>
    </row>
    <row r="905" spans="21:21" ht="12.75" customHeight="1" x14ac:dyDescent="0.4">
      <c r="U905" s="3" t="s">
        <v>1692</v>
      </c>
    </row>
    <row r="906" spans="21:21" ht="12.75" customHeight="1" x14ac:dyDescent="0.4">
      <c r="U906" s="3" t="s">
        <v>1693</v>
      </c>
    </row>
    <row r="907" spans="21:21" ht="12.75" customHeight="1" x14ac:dyDescent="0.4">
      <c r="U907" s="3" t="s">
        <v>1694</v>
      </c>
    </row>
    <row r="908" spans="21:21" ht="12.75" customHeight="1" x14ac:dyDescent="0.4">
      <c r="U908" s="3" t="s">
        <v>1695</v>
      </c>
    </row>
    <row r="909" spans="21:21" ht="12.75" customHeight="1" x14ac:dyDescent="0.4">
      <c r="U909" s="3" t="s">
        <v>1696</v>
      </c>
    </row>
    <row r="910" spans="21:21" ht="12.75" customHeight="1" x14ac:dyDescent="0.4">
      <c r="U910" s="3" t="s">
        <v>1697</v>
      </c>
    </row>
    <row r="911" spans="21:21" ht="12.75" customHeight="1" x14ac:dyDescent="0.4">
      <c r="U911" s="3" t="s">
        <v>1698</v>
      </c>
    </row>
    <row r="912" spans="21:21" ht="12.75" customHeight="1" x14ac:dyDescent="0.4">
      <c r="U912" s="3" t="s">
        <v>1699</v>
      </c>
    </row>
    <row r="913" spans="21:21" ht="12.75" customHeight="1" x14ac:dyDescent="0.4">
      <c r="U913" s="3" t="s">
        <v>1700</v>
      </c>
    </row>
    <row r="914" spans="21:21" ht="12.75" customHeight="1" x14ac:dyDescent="0.4">
      <c r="U914" s="3" t="s">
        <v>1701</v>
      </c>
    </row>
    <row r="915" spans="21:21" ht="12.75" customHeight="1" x14ac:dyDescent="0.4">
      <c r="U915" s="3" t="s">
        <v>1702</v>
      </c>
    </row>
    <row r="916" spans="21:21" ht="12.75" customHeight="1" x14ac:dyDescent="0.4">
      <c r="U916" s="3" t="s">
        <v>1702</v>
      </c>
    </row>
    <row r="917" spans="21:21" ht="12.75" customHeight="1" x14ac:dyDescent="0.4">
      <c r="U917" s="3" t="s">
        <v>1703</v>
      </c>
    </row>
    <row r="918" spans="21:21" ht="12.75" customHeight="1" x14ac:dyDescent="0.4">
      <c r="U918" s="3" t="s">
        <v>1704</v>
      </c>
    </row>
    <row r="919" spans="21:21" ht="12.75" customHeight="1" x14ac:dyDescent="0.4">
      <c r="U919" s="3" t="s">
        <v>1705</v>
      </c>
    </row>
    <row r="920" spans="21:21" ht="12.75" customHeight="1" x14ac:dyDescent="0.4">
      <c r="U920" s="3" t="s">
        <v>1706</v>
      </c>
    </row>
    <row r="921" spans="21:21" ht="12.75" customHeight="1" x14ac:dyDescent="0.4">
      <c r="U921" s="3" t="s">
        <v>1707</v>
      </c>
    </row>
    <row r="922" spans="21:21" ht="12.75" customHeight="1" x14ac:dyDescent="0.4">
      <c r="U922" s="3" t="s">
        <v>1708</v>
      </c>
    </row>
    <row r="923" spans="21:21" ht="12.75" customHeight="1" x14ac:dyDescent="0.4">
      <c r="U923" s="3" t="s">
        <v>1709</v>
      </c>
    </row>
    <row r="924" spans="21:21" ht="12.75" customHeight="1" x14ac:dyDescent="0.4">
      <c r="U924" s="3" t="s">
        <v>1710</v>
      </c>
    </row>
    <row r="925" spans="21:21" ht="12.75" customHeight="1" x14ac:dyDescent="0.4">
      <c r="U925" s="22" t="s">
        <v>1711</v>
      </c>
    </row>
    <row r="926" spans="21:21" ht="12.75" customHeight="1" x14ac:dyDescent="0.4">
      <c r="U926" s="22" t="s">
        <v>1711</v>
      </c>
    </row>
    <row r="927" spans="21:21" ht="12.75" customHeight="1" x14ac:dyDescent="0.4">
      <c r="U927" s="3" t="s">
        <v>1712</v>
      </c>
    </row>
    <row r="928" spans="21:21" ht="12.75" customHeight="1" x14ac:dyDescent="0.4">
      <c r="U928" s="3" t="s">
        <v>1713</v>
      </c>
    </row>
    <row r="929" spans="21:21" ht="12.75" customHeight="1" x14ac:dyDescent="0.4">
      <c r="U929" s="3" t="s">
        <v>1714</v>
      </c>
    </row>
    <row r="930" spans="21:21" ht="12.75" customHeight="1" x14ac:dyDescent="0.4">
      <c r="U930" s="3" t="s">
        <v>1715</v>
      </c>
    </row>
    <row r="931" spans="21:21" ht="12.75" customHeight="1" x14ac:dyDescent="0.4">
      <c r="U931" s="3" t="s">
        <v>1716</v>
      </c>
    </row>
    <row r="932" spans="21:21" ht="12.75" customHeight="1" x14ac:dyDescent="0.4">
      <c r="U932" s="22" t="s">
        <v>1717</v>
      </c>
    </row>
    <row r="933" spans="21:21" ht="12.75" customHeight="1" x14ac:dyDescent="0.4">
      <c r="U933" s="22" t="s">
        <v>1717</v>
      </c>
    </row>
    <row r="934" spans="21:21" ht="12.75" customHeight="1" x14ac:dyDescent="0.4">
      <c r="U934" s="3" t="s">
        <v>1718</v>
      </c>
    </row>
    <row r="935" spans="21:21" ht="12.75" customHeight="1" x14ac:dyDescent="0.4">
      <c r="U935" s="3" t="s">
        <v>1719</v>
      </c>
    </row>
    <row r="936" spans="21:21" ht="12.75" customHeight="1" x14ac:dyDescent="0.4">
      <c r="U936" s="3" t="s">
        <v>1720</v>
      </c>
    </row>
    <row r="937" spans="21:21" ht="12.75" customHeight="1" x14ac:dyDescent="0.4">
      <c r="U937" s="3" t="s">
        <v>1721</v>
      </c>
    </row>
    <row r="938" spans="21:21" ht="12.75" customHeight="1" x14ac:dyDescent="0.4">
      <c r="U938" s="3" t="s">
        <v>1722</v>
      </c>
    </row>
    <row r="939" spans="21:21" ht="12.75" customHeight="1" x14ac:dyDescent="0.4">
      <c r="U939" s="3" t="s">
        <v>1723</v>
      </c>
    </row>
    <row r="940" spans="21:21" ht="12.75" customHeight="1" x14ac:dyDescent="0.4">
      <c r="U940" s="3" t="s">
        <v>1724</v>
      </c>
    </row>
    <row r="941" spans="21:21" ht="12.75" customHeight="1" x14ac:dyDescent="0.4">
      <c r="U941" s="3" t="s">
        <v>1725</v>
      </c>
    </row>
    <row r="942" spans="21:21" ht="12.75" customHeight="1" x14ac:dyDescent="0.4">
      <c r="U942" s="3" t="s">
        <v>1726</v>
      </c>
    </row>
    <row r="943" spans="21:21" ht="12.75" customHeight="1" x14ac:dyDescent="0.4">
      <c r="U943" s="3" t="s">
        <v>1727</v>
      </c>
    </row>
    <row r="944" spans="21:21" ht="12.75" customHeight="1" x14ac:dyDescent="0.4">
      <c r="U944" s="3" t="s">
        <v>1728</v>
      </c>
    </row>
    <row r="945" spans="21:21" ht="12.75" customHeight="1" x14ac:dyDescent="0.4">
      <c r="U945" s="3" t="s">
        <v>1729</v>
      </c>
    </row>
    <row r="946" spans="21:21" ht="12.75" customHeight="1" x14ac:dyDescent="0.4">
      <c r="U946" s="3" t="s">
        <v>1730</v>
      </c>
    </row>
    <row r="947" spans="21:21" ht="12.75" customHeight="1" x14ac:dyDescent="0.4">
      <c r="U947" s="3" t="s">
        <v>1731</v>
      </c>
    </row>
    <row r="948" spans="21:21" ht="12.75" customHeight="1" x14ac:dyDescent="0.4">
      <c r="U948" s="3" t="s">
        <v>1732</v>
      </c>
    </row>
    <row r="949" spans="21:21" ht="12.75" customHeight="1" x14ac:dyDescent="0.4">
      <c r="U949" s="3" t="s">
        <v>1733</v>
      </c>
    </row>
    <row r="950" spans="21:21" ht="12.75" customHeight="1" x14ac:dyDescent="0.4">
      <c r="U950" s="3" t="s">
        <v>1734</v>
      </c>
    </row>
    <row r="951" spans="21:21" ht="12.75" customHeight="1" x14ac:dyDescent="0.4">
      <c r="U951" s="3" t="s">
        <v>1735</v>
      </c>
    </row>
    <row r="952" spans="21:21" ht="12.75" customHeight="1" x14ac:dyDescent="0.4">
      <c r="U952" s="3" t="s">
        <v>1736</v>
      </c>
    </row>
    <row r="953" spans="21:21" ht="12.75" customHeight="1" x14ac:dyDescent="0.4">
      <c r="U953" s="3" t="s">
        <v>1737</v>
      </c>
    </row>
    <row r="954" spans="21:21" ht="12.75" customHeight="1" x14ac:dyDescent="0.4">
      <c r="U954" s="3" t="s">
        <v>1738</v>
      </c>
    </row>
    <row r="955" spans="21:21" ht="12.75" customHeight="1" x14ac:dyDescent="0.4">
      <c r="U955" s="3" t="s">
        <v>1739</v>
      </c>
    </row>
    <row r="956" spans="21:21" ht="12.75" customHeight="1" x14ac:dyDescent="0.4">
      <c r="U956" s="3" t="s">
        <v>1740</v>
      </c>
    </row>
    <row r="957" spans="21:21" ht="12.75" customHeight="1" x14ac:dyDescent="0.4">
      <c r="U957" s="3" t="s">
        <v>1741</v>
      </c>
    </row>
    <row r="958" spans="21:21" ht="12.75" customHeight="1" x14ac:dyDescent="0.4">
      <c r="U958" s="3" t="s">
        <v>909</v>
      </c>
    </row>
    <row r="959" spans="21:21" ht="12.75" customHeight="1" x14ac:dyDescent="0.4">
      <c r="U959" s="3" t="s">
        <v>1742</v>
      </c>
    </row>
    <row r="960" spans="21:21" ht="12.75" customHeight="1" x14ac:dyDescent="0.4">
      <c r="U960" s="3" t="s">
        <v>1743</v>
      </c>
    </row>
    <row r="961" spans="21:21" ht="12.75" customHeight="1" x14ac:dyDescent="0.4">
      <c r="U961" s="3" t="s">
        <v>1744</v>
      </c>
    </row>
    <row r="962" spans="21:21" ht="12.75" customHeight="1" x14ac:dyDescent="0.4">
      <c r="U962" s="3" t="s">
        <v>1745</v>
      </c>
    </row>
    <row r="963" spans="21:21" ht="12.75" customHeight="1" x14ac:dyDescent="0.4">
      <c r="U963" s="3" t="s">
        <v>1746</v>
      </c>
    </row>
    <row r="964" spans="21:21" ht="12.75" customHeight="1" x14ac:dyDescent="0.4">
      <c r="U964" s="3" t="s">
        <v>1747</v>
      </c>
    </row>
    <row r="965" spans="21:21" ht="12.75" customHeight="1" x14ac:dyDescent="0.4">
      <c r="U965" s="3" t="s">
        <v>1748</v>
      </c>
    </row>
    <row r="966" spans="21:21" ht="12.75" customHeight="1" x14ac:dyDescent="0.4">
      <c r="U966" s="3" t="s">
        <v>1749</v>
      </c>
    </row>
    <row r="967" spans="21:21" ht="12.75" customHeight="1" x14ac:dyDescent="0.4">
      <c r="U967" s="3" t="s">
        <v>1750</v>
      </c>
    </row>
    <row r="968" spans="21:21" ht="12.75" customHeight="1" x14ac:dyDescent="0.4">
      <c r="U968" s="3" t="s">
        <v>1751</v>
      </c>
    </row>
    <row r="969" spans="21:21" ht="12.75" customHeight="1" x14ac:dyDescent="0.4">
      <c r="U969" s="3" t="s">
        <v>1752</v>
      </c>
    </row>
    <row r="970" spans="21:21" ht="12.75" customHeight="1" x14ac:dyDescent="0.4">
      <c r="U970" s="3" t="s">
        <v>1753</v>
      </c>
    </row>
    <row r="971" spans="21:21" ht="12.75" customHeight="1" x14ac:dyDescent="0.4">
      <c r="U971" s="3" t="s">
        <v>1754</v>
      </c>
    </row>
    <row r="972" spans="21:21" ht="12.75" customHeight="1" x14ac:dyDescent="0.4">
      <c r="U972" s="3" t="s">
        <v>1755</v>
      </c>
    </row>
    <row r="973" spans="21:21" ht="12.75" customHeight="1" x14ac:dyDescent="0.4">
      <c r="U973" s="3" t="s">
        <v>1756</v>
      </c>
    </row>
    <row r="974" spans="21:21" ht="12.75" customHeight="1" x14ac:dyDescent="0.4">
      <c r="U974" s="3" t="s">
        <v>1757</v>
      </c>
    </row>
    <row r="975" spans="21:21" ht="12.75" customHeight="1" x14ac:dyDescent="0.4">
      <c r="U975" s="3" t="s">
        <v>1758</v>
      </c>
    </row>
    <row r="976" spans="21:21" ht="12.75" customHeight="1" x14ac:dyDescent="0.4">
      <c r="U976" s="3" t="s">
        <v>1759</v>
      </c>
    </row>
    <row r="977" spans="21:21" ht="12.75" customHeight="1" x14ac:dyDescent="0.4">
      <c r="U977" s="3" t="s">
        <v>1760</v>
      </c>
    </row>
    <row r="978" spans="21:21" ht="12.75" customHeight="1" x14ac:dyDescent="0.4">
      <c r="U978" s="3" t="s">
        <v>1761</v>
      </c>
    </row>
    <row r="979" spans="21:21" ht="12.75" customHeight="1" x14ac:dyDescent="0.4">
      <c r="U979" s="3" t="s">
        <v>1762</v>
      </c>
    </row>
    <row r="980" spans="21:21" ht="12.75" customHeight="1" x14ac:dyDescent="0.4">
      <c r="U980" s="3" t="s">
        <v>1763</v>
      </c>
    </row>
    <row r="981" spans="21:21" ht="12.75" customHeight="1" x14ac:dyDescent="0.4">
      <c r="U981" s="3" t="s">
        <v>1764</v>
      </c>
    </row>
    <row r="982" spans="21:21" ht="12.75" customHeight="1" x14ac:dyDescent="0.4">
      <c r="U982" s="3" t="s">
        <v>1765</v>
      </c>
    </row>
    <row r="983" spans="21:21" ht="12.75" customHeight="1" x14ac:dyDescent="0.4">
      <c r="U983" s="3" t="s">
        <v>1766</v>
      </c>
    </row>
    <row r="984" spans="21:21" ht="12.75" customHeight="1" x14ac:dyDescent="0.4">
      <c r="U984" s="3" t="s">
        <v>1767</v>
      </c>
    </row>
    <row r="985" spans="21:21" ht="12.75" customHeight="1" x14ac:dyDescent="0.4">
      <c r="U985" s="3" t="s">
        <v>1768</v>
      </c>
    </row>
    <row r="986" spans="21:21" ht="12.75" customHeight="1" x14ac:dyDescent="0.4">
      <c r="U986" s="3" t="s">
        <v>1769</v>
      </c>
    </row>
    <row r="987" spans="21:21" ht="12.75" customHeight="1" x14ac:dyDescent="0.4">
      <c r="U987" s="3" t="s">
        <v>1770</v>
      </c>
    </row>
    <row r="988" spans="21:21" ht="12.75" customHeight="1" x14ac:dyDescent="0.4">
      <c r="U988" s="3" t="s">
        <v>1771</v>
      </c>
    </row>
    <row r="989" spans="21:21" ht="12.75" customHeight="1" x14ac:dyDescent="0.4">
      <c r="U989" s="3" t="s">
        <v>1772</v>
      </c>
    </row>
    <row r="990" spans="21:21" ht="12.75" customHeight="1" x14ac:dyDescent="0.4">
      <c r="U990" s="3" t="s">
        <v>1773</v>
      </c>
    </row>
    <row r="991" spans="21:21" ht="12.75" customHeight="1" x14ac:dyDescent="0.4">
      <c r="U991" s="3" t="s">
        <v>1774</v>
      </c>
    </row>
    <row r="992" spans="21:21" ht="12.75" customHeight="1" x14ac:dyDescent="0.4">
      <c r="U992" s="3" t="s">
        <v>1775</v>
      </c>
    </row>
    <row r="993" spans="21:21" ht="12.75" customHeight="1" x14ac:dyDescent="0.4">
      <c r="U993" s="3" t="s">
        <v>1776</v>
      </c>
    </row>
    <row r="994" spans="21:21" ht="12.75" customHeight="1" x14ac:dyDescent="0.4">
      <c r="U994" s="3" t="s">
        <v>1777</v>
      </c>
    </row>
    <row r="995" spans="21:21" ht="12.75" customHeight="1" x14ac:dyDescent="0.4">
      <c r="U995" s="3" t="s">
        <v>1778</v>
      </c>
    </row>
    <row r="996" spans="21:21" ht="12.75" customHeight="1" x14ac:dyDescent="0.4">
      <c r="U996" s="3" t="s">
        <v>1779</v>
      </c>
    </row>
    <row r="997" spans="21:21" ht="12.75" customHeight="1" x14ac:dyDescent="0.4">
      <c r="U997" s="3" t="s">
        <v>1780</v>
      </c>
    </row>
    <row r="998" spans="21:21" ht="12.75" customHeight="1" x14ac:dyDescent="0.4">
      <c r="U998" s="3" t="s">
        <v>1781</v>
      </c>
    </row>
    <row r="999" spans="21:21" ht="12.75" customHeight="1" x14ac:dyDescent="0.4">
      <c r="U999" s="3" t="s">
        <v>1782</v>
      </c>
    </row>
    <row r="1000" spans="21:21" ht="12.75" customHeight="1" x14ac:dyDescent="0.4">
      <c r="U1000" s="3" t="s">
        <v>1783</v>
      </c>
    </row>
    <row r="1001" spans="21:21" ht="12.75" customHeight="1" x14ac:dyDescent="0.4">
      <c r="U1001" s="3" t="s">
        <v>1784</v>
      </c>
    </row>
    <row r="1002" spans="21:21" ht="12.75" customHeight="1" x14ac:dyDescent="0.4">
      <c r="U1002" s="3" t="s">
        <v>1785</v>
      </c>
    </row>
    <row r="1003" spans="21:21" ht="12.75" customHeight="1" x14ac:dyDescent="0.4">
      <c r="U1003" s="3" t="s">
        <v>1786</v>
      </c>
    </row>
    <row r="1004" spans="21:21" ht="12.75" customHeight="1" x14ac:dyDescent="0.4">
      <c r="U1004" s="3" t="s">
        <v>1787</v>
      </c>
    </row>
    <row r="1005" spans="21:21" ht="12.75" customHeight="1" x14ac:dyDescent="0.4">
      <c r="U1005" s="3" t="s">
        <v>1788</v>
      </c>
    </row>
    <row r="1006" spans="21:21" ht="12.75" customHeight="1" x14ac:dyDescent="0.4">
      <c r="U1006" s="3" t="s">
        <v>1789</v>
      </c>
    </row>
    <row r="1007" spans="21:21" ht="12.75" customHeight="1" x14ac:dyDescent="0.4">
      <c r="U1007" s="3" t="s">
        <v>1790</v>
      </c>
    </row>
    <row r="1008" spans="21:21" ht="12.75" customHeight="1" x14ac:dyDescent="0.4">
      <c r="U1008" s="3" t="s">
        <v>1791</v>
      </c>
    </row>
    <row r="1009" spans="21:21" ht="12.75" customHeight="1" x14ac:dyDescent="0.4">
      <c r="U1009" s="3" t="s">
        <v>1792</v>
      </c>
    </row>
    <row r="1010" spans="21:21" ht="12.75" customHeight="1" x14ac:dyDescent="0.4">
      <c r="U1010" s="3" t="s">
        <v>1793</v>
      </c>
    </row>
    <row r="1011" spans="21:21" ht="12.75" customHeight="1" x14ac:dyDescent="0.4">
      <c r="U1011" s="3" t="s">
        <v>1794</v>
      </c>
    </row>
    <row r="1012" spans="21:21" ht="12.75" customHeight="1" x14ac:dyDescent="0.4">
      <c r="U1012" s="3" t="s">
        <v>1795</v>
      </c>
    </row>
    <row r="1013" spans="21:21" ht="12.75" customHeight="1" x14ac:dyDescent="0.4">
      <c r="U1013" s="3" t="s">
        <v>1796</v>
      </c>
    </row>
    <row r="1014" spans="21:21" ht="12.75" customHeight="1" x14ac:dyDescent="0.4">
      <c r="U1014" s="3" t="s">
        <v>1797</v>
      </c>
    </row>
    <row r="1015" spans="21:21" ht="12.75" customHeight="1" x14ac:dyDescent="0.4">
      <c r="U1015" s="3" t="s">
        <v>1798</v>
      </c>
    </row>
    <row r="1016" spans="21:21" ht="12.75" customHeight="1" x14ac:dyDescent="0.4">
      <c r="U1016" s="3" t="s">
        <v>1799</v>
      </c>
    </row>
    <row r="1017" spans="21:21" ht="12.75" customHeight="1" x14ac:dyDescent="0.4">
      <c r="U1017" s="3" t="s">
        <v>1800</v>
      </c>
    </row>
    <row r="1018" spans="21:21" ht="12.75" customHeight="1" x14ac:dyDescent="0.4">
      <c r="U1018" s="3" t="s">
        <v>1801</v>
      </c>
    </row>
    <row r="1019" spans="21:21" ht="12.75" customHeight="1" x14ac:dyDescent="0.4">
      <c r="U1019" s="3" t="s">
        <v>1802</v>
      </c>
    </row>
    <row r="1020" spans="21:21" ht="12.75" customHeight="1" x14ac:dyDescent="0.4">
      <c r="U1020" s="3" t="s">
        <v>1803</v>
      </c>
    </row>
    <row r="1021" spans="21:21" ht="12.75" customHeight="1" x14ac:dyDescent="0.4">
      <c r="U1021" s="3" t="s">
        <v>1804</v>
      </c>
    </row>
    <row r="1022" spans="21:21" ht="12.75" customHeight="1" x14ac:dyDescent="0.4">
      <c r="U1022" s="3" t="s">
        <v>1805</v>
      </c>
    </row>
    <row r="1023" spans="21:21" ht="12.75" customHeight="1" x14ac:dyDescent="0.4">
      <c r="U1023" s="3" t="s">
        <v>1806</v>
      </c>
    </row>
    <row r="1024" spans="21:21" ht="12.75" customHeight="1" x14ac:dyDescent="0.4">
      <c r="U1024" s="3" t="s">
        <v>1807</v>
      </c>
    </row>
    <row r="1025" spans="21:21" ht="12.75" customHeight="1" x14ac:dyDescent="0.4">
      <c r="U1025" s="3" t="s">
        <v>1808</v>
      </c>
    </row>
    <row r="1026" spans="21:21" ht="12.75" customHeight="1" x14ac:dyDescent="0.4">
      <c r="U1026" s="3" t="s">
        <v>1809</v>
      </c>
    </row>
    <row r="1027" spans="21:21" ht="12.75" customHeight="1" x14ac:dyDescent="0.4">
      <c r="U1027" s="3" t="s">
        <v>1810</v>
      </c>
    </row>
    <row r="1028" spans="21:21" ht="12.75" customHeight="1" x14ac:dyDescent="0.4">
      <c r="U1028" s="3" t="s">
        <v>1811</v>
      </c>
    </row>
    <row r="1029" spans="21:21" ht="12.75" customHeight="1" x14ac:dyDescent="0.4">
      <c r="U1029" s="22" t="s">
        <v>1812</v>
      </c>
    </row>
    <row r="1030" spans="21:21" ht="12.75" customHeight="1" x14ac:dyDescent="0.4">
      <c r="U1030" s="22" t="s">
        <v>1812</v>
      </c>
    </row>
    <row r="1031" spans="21:21" ht="12.75" customHeight="1" x14ac:dyDescent="0.4">
      <c r="U1031" s="3" t="s">
        <v>1813</v>
      </c>
    </row>
    <row r="1032" spans="21:21" ht="12.75" customHeight="1" x14ac:dyDescent="0.4">
      <c r="U1032" s="22" t="s">
        <v>1814</v>
      </c>
    </row>
    <row r="1033" spans="21:21" ht="12.75" customHeight="1" x14ac:dyDescent="0.4">
      <c r="U1033" s="22" t="s">
        <v>1814</v>
      </c>
    </row>
    <row r="1034" spans="21:21" ht="12.75" customHeight="1" x14ac:dyDescent="0.4">
      <c r="U1034" s="22" t="s">
        <v>1815</v>
      </c>
    </row>
    <row r="1035" spans="21:21" ht="12.75" customHeight="1" x14ac:dyDescent="0.4">
      <c r="U1035" s="22" t="s">
        <v>1815</v>
      </c>
    </row>
    <row r="1036" spans="21:21" ht="12.75" customHeight="1" x14ac:dyDescent="0.4">
      <c r="U1036" s="22" t="s">
        <v>1816</v>
      </c>
    </row>
    <row r="1037" spans="21:21" ht="12.75" customHeight="1" x14ac:dyDescent="0.4">
      <c r="U1037" s="22" t="s">
        <v>1816</v>
      </c>
    </row>
    <row r="1038" spans="21:21" ht="12.75" customHeight="1" x14ac:dyDescent="0.4">
      <c r="U1038" s="3" t="s">
        <v>1817</v>
      </c>
    </row>
    <row r="1039" spans="21:21" ht="12.75" customHeight="1" x14ac:dyDescent="0.4">
      <c r="U1039" s="3" t="s">
        <v>1818</v>
      </c>
    </row>
    <row r="1040" spans="21:21" ht="12.75" customHeight="1" x14ac:dyDescent="0.4">
      <c r="U1040" s="3" t="s">
        <v>1819</v>
      </c>
    </row>
    <row r="1041" spans="21:21" ht="12.75" customHeight="1" x14ac:dyDescent="0.4">
      <c r="U1041" s="22" t="s">
        <v>1820</v>
      </c>
    </row>
    <row r="1042" spans="21:21" ht="12.75" customHeight="1" x14ac:dyDescent="0.4">
      <c r="U1042" s="22" t="s">
        <v>1820</v>
      </c>
    </row>
    <row r="1043" spans="21:21" ht="12.75" customHeight="1" x14ac:dyDescent="0.4">
      <c r="U1043" s="3" t="s">
        <v>1821</v>
      </c>
    </row>
    <row r="1044" spans="21:21" ht="12.75" customHeight="1" x14ac:dyDescent="0.4">
      <c r="U1044" s="3" t="s">
        <v>1822</v>
      </c>
    </row>
    <row r="1045" spans="21:21" ht="12.75" customHeight="1" x14ac:dyDescent="0.4">
      <c r="U1045" s="3" t="s">
        <v>1823</v>
      </c>
    </row>
    <row r="1046" spans="21:21" ht="12.75" customHeight="1" x14ac:dyDescent="0.4">
      <c r="U1046" s="3" t="s">
        <v>1824</v>
      </c>
    </row>
    <row r="1047" spans="21:21" ht="12.75" customHeight="1" x14ac:dyDescent="0.4">
      <c r="U1047" s="3" t="s">
        <v>1825</v>
      </c>
    </row>
    <row r="1048" spans="21:21" ht="12.75" customHeight="1" x14ac:dyDescent="0.4">
      <c r="U1048" s="3" t="s">
        <v>1826</v>
      </c>
    </row>
    <row r="1049" spans="21:21" ht="12.75" customHeight="1" x14ac:dyDescent="0.4">
      <c r="U1049" s="3" t="s">
        <v>1827</v>
      </c>
    </row>
    <row r="1050" spans="21:21" ht="12.75" customHeight="1" x14ac:dyDescent="0.4">
      <c r="U1050" s="3" t="s">
        <v>1828</v>
      </c>
    </row>
    <row r="1051" spans="21:21" ht="12.75" customHeight="1" x14ac:dyDescent="0.4">
      <c r="U1051" s="3" t="s">
        <v>1829</v>
      </c>
    </row>
    <row r="1052" spans="21:21" ht="12.75" customHeight="1" x14ac:dyDescent="0.4">
      <c r="U1052" s="3" t="s">
        <v>1830</v>
      </c>
    </row>
    <row r="1053" spans="21:21" ht="12.75" customHeight="1" x14ac:dyDescent="0.4">
      <c r="U1053" s="3" t="s">
        <v>1831</v>
      </c>
    </row>
    <row r="1054" spans="21:21" ht="12.75" customHeight="1" x14ac:dyDescent="0.4">
      <c r="U1054" s="3" t="s">
        <v>1832</v>
      </c>
    </row>
    <row r="1055" spans="21:21" ht="12.75" customHeight="1" x14ac:dyDescent="0.4">
      <c r="U1055" s="3" t="s">
        <v>1833</v>
      </c>
    </row>
    <row r="1056" spans="21:21" ht="12.75" customHeight="1" x14ac:dyDescent="0.4">
      <c r="U1056" s="3" t="s">
        <v>1834</v>
      </c>
    </row>
    <row r="1057" spans="21:21" ht="12.75" customHeight="1" x14ac:dyDescent="0.4">
      <c r="U1057" s="3" t="s">
        <v>1835</v>
      </c>
    </row>
    <row r="1058" spans="21:21" ht="12.75" customHeight="1" x14ac:dyDescent="0.4">
      <c r="U1058" s="3" t="s">
        <v>1836</v>
      </c>
    </row>
    <row r="1059" spans="21:21" ht="12.75" customHeight="1" x14ac:dyDescent="0.4">
      <c r="U1059" s="3" t="s">
        <v>1837</v>
      </c>
    </row>
    <row r="1060" spans="21:21" ht="12.75" customHeight="1" x14ac:dyDescent="0.4">
      <c r="U1060" s="3" t="s">
        <v>1838</v>
      </c>
    </row>
    <row r="1061" spans="21:21" ht="12.75" customHeight="1" x14ac:dyDescent="0.4">
      <c r="U1061" s="3" t="s">
        <v>1839</v>
      </c>
    </row>
    <row r="1062" spans="21:21" ht="12.75" customHeight="1" x14ac:dyDescent="0.4">
      <c r="U1062" s="3" t="s">
        <v>1840</v>
      </c>
    </row>
    <row r="1063" spans="21:21" ht="12.75" customHeight="1" x14ac:dyDescent="0.4">
      <c r="U1063" s="3" t="s">
        <v>1841</v>
      </c>
    </row>
    <row r="1064" spans="21:21" ht="12.75" customHeight="1" x14ac:dyDescent="0.4">
      <c r="U1064" s="3" t="s">
        <v>1842</v>
      </c>
    </row>
    <row r="1065" spans="21:21" ht="12.75" customHeight="1" x14ac:dyDescent="0.4">
      <c r="U1065" s="3" t="s">
        <v>1843</v>
      </c>
    </row>
    <row r="1066" spans="21:21" ht="12.75" customHeight="1" x14ac:dyDescent="0.4">
      <c r="U1066" s="3" t="s">
        <v>1844</v>
      </c>
    </row>
    <row r="1067" spans="21:21" ht="12.75" customHeight="1" x14ac:dyDescent="0.4">
      <c r="U1067" s="3" t="s">
        <v>1845</v>
      </c>
    </row>
    <row r="1068" spans="21:21" ht="12.75" customHeight="1" x14ac:dyDescent="0.4">
      <c r="U1068" s="3" t="s">
        <v>1846</v>
      </c>
    </row>
    <row r="1069" spans="21:21" ht="12.75" customHeight="1" x14ac:dyDescent="0.4">
      <c r="U1069" s="3" t="s">
        <v>1847</v>
      </c>
    </row>
    <row r="1070" spans="21:21" ht="12.75" customHeight="1" x14ac:dyDescent="0.4">
      <c r="U1070" s="3" t="s">
        <v>1848</v>
      </c>
    </row>
    <row r="1071" spans="21:21" ht="12.75" customHeight="1" x14ac:dyDescent="0.4">
      <c r="U1071" s="3" t="s">
        <v>1849</v>
      </c>
    </row>
    <row r="1072" spans="21:21" ht="12.75" customHeight="1" x14ac:dyDescent="0.4">
      <c r="U1072" s="3" t="s">
        <v>1850</v>
      </c>
    </row>
    <row r="1073" spans="21:21" ht="12.75" customHeight="1" x14ac:dyDescent="0.4">
      <c r="U1073" s="3" t="s">
        <v>1851</v>
      </c>
    </row>
    <row r="1074" spans="21:21" ht="12.75" customHeight="1" x14ac:dyDescent="0.4">
      <c r="U1074" s="3" t="s">
        <v>1852</v>
      </c>
    </row>
    <row r="1075" spans="21:21" ht="12.75" customHeight="1" x14ac:dyDescent="0.4">
      <c r="U1075" s="3" t="s">
        <v>1853</v>
      </c>
    </row>
    <row r="1076" spans="21:21" ht="12.75" customHeight="1" x14ac:dyDescent="0.4">
      <c r="U1076" s="3" t="s">
        <v>1854</v>
      </c>
    </row>
    <row r="1077" spans="21:21" ht="12.75" customHeight="1" x14ac:dyDescent="0.4">
      <c r="U1077" s="3" t="s">
        <v>1855</v>
      </c>
    </row>
    <row r="1078" spans="21:21" ht="12.75" customHeight="1" x14ac:dyDescent="0.4">
      <c r="U1078" s="3" t="s">
        <v>1856</v>
      </c>
    </row>
    <row r="1079" spans="21:21" ht="12.75" customHeight="1" x14ac:dyDescent="0.4">
      <c r="U1079" s="3" t="s">
        <v>1857</v>
      </c>
    </row>
    <row r="1080" spans="21:21" ht="12.75" customHeight="1" x14ac:dyDescent="0.4">
      <c r="U1080" s="5" t="s">
        <v>1858</v>
      </c>
    </row>
    <row r="1081" spans="21:21" ht="12.75" customHeight="1" x14ac:dyDescent="0.4">
      <c r="U1081" s="3" t="s">
        <v>1859</v>
      </c>
    </row>
    <row r="1082" spans="21:21" ht="12.75" customHeight="1" x14ac:dyDescent="0.4">
      <c r="U1082" s="3" t="s">
        <v>1860</v>
      </c>
    </row>
    <row r="1083" spans="21:21" ht="12.75" customHeight="1" x14ac:dyDescent="0.4">
      <c r="U1083" s="3" t="s">
        <v>1861</v>
      </c>
    </row>
    <row r="1084" spans="21:21" ht="12.75" customHeight="1" x14ac:dyDescent="0.4">
      <c r="U1084" s="3" t="s">
        <v>1862</v>
      </c>
    </row>
    <row r="1085" spans="21:21" ht="12.75" customHeight="1" x14ac:dyDescent="0.4">
      <c r="U1085" s="3" t="s">
        <v>1863</v>
      </c>
    </row>
    <row r="1086" spans="21:21" ht="12.75" customHeight="1" x14ac:dyDescent="0.4">
      <c r="U1086" s="3" t="s">
        <v>1864</v>
      </c>
    </row>
    <row r="1087" spans="21:21" ht="12.75" customHeight="1" x14ac:dyDescent="0.4">
      <c r="U1087" s="3" t="s">
        <v>1865</v>
      </c>
    </row>
    <row r="1088" spans="21:21" ht="12.75" customHeight="1" x14ac:dyDescent="0.4">
      <c r="U1088" s="3" t="s">
        <v>915</v>
      </c>
    </row>
    <row r="1089" spans="21:21" ht="12.75" customHeight="1" x14ac:dyDescent="0.4">
      <c r="U1089" s="3" t="s">
        <v>1866</v>
      </c>
    </row>
    <row r="1090" spans="21:21" ht="12.75" customHeight="1" x14ac:dyDescent="0.4">
      <c r="U1090" s="3" t="s">
        <v>1867</v>
      </c>
    </row>
    <row r="1091" spans="21:21" ht="12.75" customHeight="1" x14ac:dyDescent="0.4">
      <c r="U1091" s="3" t="s">
        <v>1868</v>
      </c>
    </row>
    <row r="1092" spans="21:21" ht="12.75" customHeight="1" x14ac:dyDescent="0.4">
      <c r="U1092" s="3" t="s">
        <v>1869</v>
      </c>
    </row>
    <row r="1093" spans="21:21" ht="12.75" customHeight="1" x14ac:dyDescent="0.4">
      <c r="U1093" s="5" t="s">
        <v>1870</v>
      </c>
    </row>
    <row r="1094" spans="21:21" ht="12.75" customHeight="1" x14ac:dyDescent="0.4">
      <c r="U1094" s="3" t="s">
        <v>1871</v>
      </c>
    </row>
    <row r="1095" spans="21:21" ht="12.75" customHeight="1" x14ac:dyDescent="0.4">
      <c r="U1095" s="3" t="s">
        <v>1872</v>
      </c>
    </row>
    <row r="1096" spans="21:21" ht="12.75" customHeight="1" x14ac:dyDescent="0.4">
      <c r="U1096" s="3" t="s">
        <v>1873</v>
      </c>
    </row>
    <row r="1097" spans="21:21" ht="12.75" customHeight="1" x14ac:dyDescent="0.4">
      <c r="U1097" s="3" t="s">
        <v>1874</v>
      </c>
    </row>
    <row r="1098" spans="21:21" ht="12.75" customHeight="1" x14ac:dyDescent="0.4">
      <c r="U1098" s="3" t="s">
        <v>1875</v>
      </c>
    </row>
    <row r="1099" spans="21:21" ht="12.75" customHeight="1" x14ac:dyDescent="0.4">
      <c r="U1099" s="3" t="s">
        <v>1876</v>
      </c>
    </row>
    <row r="1100" spans="21:21" ht="12.75" customHeight="1" x14ac:dyDescent="0.4">
      <c r="U1100" s="3" t="s">
        <v>1877</v>
      </c>
    </row>
    <row r="1101" spans="21:21" ht="12.75" customHeight="1" x14ac:dyDescent="0.4">
      <c r="U1101" s="3" t="s">
        <v>1878</v>
      </c>
    </row>
    <row r="1102" spans="21:21" ht="12.75" customHeight="1" x14ac:dyDescent="0.4">
      <c r="U1102" s="3" t="s">
        <v>924</v>
      </c>
    </row>
    <row r="1103" spans="21:21" ht="12.75" customHeight="1" x14ac:dyDescent="0.4">
      <c r="U1103" s="3" t="s">
        <v>1879</v>
      </c>
    </row>
    <row r="1104" spans="21:21" ht="12.75" customHeight="1" x14ac:dyDescent="0.4">
      <c r="U1104" s="3" t="s">
        <v>1880</v>
      </c>
    </row>
    <row r="1105" spans="21:21" ht="12.75" customHeight="1" x14ac:dyDescent="0.4">
      <c r="U1105" s="3" t="s">
        <v>1881</v>
      </c>
    </row>
    <row r="1106" spans="21:21" ht="12.75" customHeight="1" x14ac:dyDescent="0.4">
      <c r="U1106" s="3" t="s">
        <v>1882</v>
      </c>
    </row>
    <row r="1107" spans="21:21" ht="12.75" customHeight="1" x14ac:dyDescent="0.4">
      <c r="U1107" s="3" t="s">
        <v>927</v>
      </c>
    </row>
    <row r="1108" spans="21:21" ht="12.75" customHeight="1" x14ac:dyDescent="0.4">
      <c r="U1108" s="3" t="s">
        <v>1883</v>
      </c>
    </row>
    <row r="1109" spans="21:21" ht="12.75" customHeight="1" x14ac:dyDescent="0.4">
      <c r="U1109" s="3" t="s">
        <v>1884</v>
      </c>
    </row>
    <row r="1110" spans="21:21" ht="12.75" customHeight="1" x14ac:dyDescent="0.4">
      <c r="U1110" s="3" t="s">
        <v>1885</v>
      </c>
    </row>
    <row r="1111" spans="21:21" ht="12.75" customHeight="1" x14ac:dyDescent="0.4">
      <c r="U1111" s="3" t="s">
        <v>1886</v>
      </c>
    </row>
    <row r="1112" spans="21:21" ht="12.75" customHeight="1" x14ac:dyDescent="0.4">
      <c r="U1112" s="3" t="s">
        <v>1887</v>
      </c>
    </row>
    <row r="1113" spans="21:21" ht="12.75" customHeight="1" x14ac:dyDescent="0.4">
      <c r="U1113" s="3" t="s">
        <v>1888</v>
      </c>
    </row>
    <row r="1114" spans="21:21" ht="12.75" customHeight="1" x14ac:dyDescent="0.4">
      <c r="U1114" s="3" t="s">
        <v>1889</v>
      </c>
    </row>
    <row r="1115" spans="21:21" ht="12.75" customHeight="1" x14ac:dyDescent="0.4">
      <c r="U1115" s="3" t="s">
        <v>1890</v>
      </c>
    </row>
    <row r="1116" spans="21:21" ht="12.75" customHeight="1" x14ac:dyDescent="0.4">
      <c r="U1116" s="3" t="s">
        <v>1891</v>
      </c>
    </row>
    <row r="1117" spans="21:21" ht="12.75" customHeight="1" x14ac:dyDescent="0.4">
      <c r="U1117" s="3" t="s">
        <v>1892</v>
      </c>
    </row>
    <row r="1118" spans="21:21" ht="12.75" customHeight="1" x14ac:dyDescent="0.4">
      <c r="U1118" s="3" t="s">
        <v>1893</v>
      </c>
    </row>
    <row r="1119" spans="21:21" ht="12.75" customHeight="1" x14ac:dyDescent="0.4">
      <c r="U1119" s="3" t="s">
        <v>1894</v>
      </c>
    </row>
    <row r="1120" spans="21:21" ht="12.75" customHeight="1" x14ac:dyDescent="0.4">
      <c r="U1120" s="3" t="s">
        <v>930</v>
      </c>
    </row>
    <row r="1121" spans="21:21" ht="12.75" customHeight="1" x14ac:dyDescent="0.4">
      <c r="U1121" s="3" t="s">
        <v>1895</v>
      </c>
    </row>
    <row r="1122" spans="21:21" ht="12.75" customHeight="1" x14ac:dyDescent="0.4">
      <c r="U1122" s="3" t="s">
        <v>1896</v>
      </c>
    </row>
    <row r="1123" spans="21:21" ht="12.75" customHeight="1" x14ac:dyDescent="0.4">
      <c r="U1123" s="3" t="s">
        <v>1897</v>
      </c>
    </row>
    <row r="1124" spans="21:21" ht="12.75" customHeight="1" x14ac:dyDescent="0.4">
      <c r="U1124" s="3" t="s">
        <v>1898</v>
      </c>
    </row>
    <row r="1125" spans="21:21" ht="12.75" customHeight="1" x14ac:dyDescent="0.4">
      <c r="U1125" s="3" t="s">
        <v>1899</v>
      </c>
    </row>
    <row r="1126" spans="21:21" ht="12.75" customHeight="1" x14ac:dyDescent="0.4">
      <c r="U1126" s="3" t="s">
        <v>1900</v>
      </c>
    </row>
    <row r="1127" spans="21:21" ht="12.75" customHeight="1" x14ac:dyDescent="0.4">
      <c r="U1127" s="5" t="s">
        <v>1901</v>
      </c>
    </row>
    <row r="1128" spans="21:21" ht="12.75" customHeight="1" x14ac:dyDescent="0.4">
      <c r="U1128" s="3" t="s">
        <v>1902</v>
      </c>
    </row>
    <row r="1129" spans="21:21" ht="12.75" customHeight="1" x14ac:dyDescent="0.4">
      <c r="U1129" s="3" t="s">
        <v>1903</v>
      </c>
    </row>
    <row r="1130" spans="21:21" ht="12.75" customHeight="1" x14ac:dyDescent="0.4">
      <c r="U1130" s="3" t="s">
        <v>1904</v>
      </c>
    </row>
    <row r="1131" spans="21:21" ht="12.75" customHeight="1" x14ac:dyDescent="0.4">
      <c r="U1131" s="3" t="s">
        <v>1905</v>
      </c>
    </row>
    <row r="1132" spans="21:21" ht="12.75" customHeight="1" x14ac:dyDescent="0.4">
      <c r="U1132" s="3" t="s">
        <v>1906</v>
      </c>
    </row>
    <row r="1133" spans="21:21" ht="12.75" customHeight="1" x14ac:dyDescent="0.4">
      <c r="U1133" s="3" t="s">
        <v>1907</v>
      </c>
    </row>
    <row r="1134" spans="21:21" ht="12.75" customHeight="1" x14ac:dyDescent="0.4">
      <c r="U1134" s="3" t="s">
        <v>1908</v>
      </c>
    </row>
    <row r="1135" spans="21:21" ht="12.75" customHeight="1" x14ac:dyDescent="0.4">
      <c r="U1135" s="3" t="s">
        <v>1909</v>
      </c>
    </row>
    <row r="1136" spans="21:21" ht="12.75" customHeight="1" x14ac:dyDescent="0.4">
      <c r="U1136" s="3" t="s">
        <v>1910</v>
      </c>
    </row>
    <row r="1137" spans="21:21" ht="12.75" customHeight="1" x14ac:dyDescent="0.4">
      <c r="U1137" s="3" t="s">
        <v>1911</v>
      </c>
    </row>
    <row r="1138" spans="21:21" ht="12.75" customHeight="1" x14ac:dyDescent="0.4">
      <c r="U1138" s="3" t="s">
        <v>1912</v>
      </c>
    </row>
    <row r="1139" spans="21:21" ht="12.75" customHeight="1" x14ac:dyDescent="0.4">
      <c r="U1139" s="3" t="s">
        <v>1913</v>
      </c>
    </row>
    <row r="1140" spans="21:21" ht="12.75" customHeight="1" x14ac:dyDescent="0.4">
      <c r="U1140" s="3" t="s">
        <v>1914</v>
      </c>
    </row>
    <row r="1141" spans="21:21" ht="12.75" customHeight="1" x14ac:dyDescent="0.4">
      <c r="U1141" s="3" t="s">
        <v>1915</v>
      </c>
    </row>
    <row r="1142" spans="21:21" ht="12.75" customHeight="1" x14ac:dyDescent="0.4">
      <c r="U1142" s="3" t="s">
        <v>944</v>
      </c>
    </row>
    <row r="1143" spans="21:21" ht="12.75" customHeight="1" x14ac:dyDescent="0.4">
      <c r="U1143" s="3" t="s">
        <v>1916</v>
      </c>
    </row>
    <row r="1144" spans="21:21" ht="12.75" customHeight="1" x14ac:dyDescent="0.4">
      <c r="U1144" s="3" t="s">
        <v>1917</v>
      </c>
    </row>
    <row r="1145" spans="21:21" ht="12.75" customHeight="1" x14ac:dyDescent="0.4">
      <c r="U1145" s="3" t="s">
        <v>1918</v>
      </c>
    </row>
    <row r="1146" spans="21:21" ht="12.75" customHeight="1" x14ac:dyDescent="0.4">
      <c r="U1146" s="3" t="s">
        <v>1919</v>
      </c>
    </row>
    <row r="1147" spans="21:21" ht="12.75" customHeight="1" x14ac:dyDescent="0.4">
      <c r="U1147" s="3" t="s">
        <v>1920</v>
      </c>
    </row>
    <row r="1148" spans="21:21" ht="12.75" customHeight="1" x14ac:dyDescent="0.4">
      <c r="U1148" s="3" t="s">
        <v>1921</v>
      </c>
    </row>
    <row r="1149" spans="21:21" ht="12.75" customHeight="1" x14ac:dyDescent="0.4">
      <c r="U1149" s="3" t="s">
        <v>1922</v>
      </c>
    </row>
    <row r="1150" spans="21:21" ht="12.75" customHeight="1" x14ac:dyDescent="0.4">
      <c r="U1150" s="3" t="s">
        <v>1923</v>
      </c>
    </row>
    <row r="1151" spans="21:21" ht="12.75" customHeight="1" x14ac:dyDescent="0.4">
      <c r="U1151" s="3" t="s">
        <v>1924</v>
      </c>
    </row>
    <row r="1152" spans="21:21" ht="12.75" customHeight="1" x14ac:dyDescent="0.4">
      <c r="U1152" s="3" t="s">
        <v>1925</v>
      </c>
    </row>
    <row r="1153" spans="21:21" ht="12.75" customHeight="1" x14ac:dyDescent="0.4">
      <c r="U1153" s="3" t="s">
        <v>1926</v>
      </c>
    </row>
    <row r="1154" spans="21:21" ht="12.75" customHeight="1" x14ac:dyDescent="0.4">
      <c r="U1154" s="3" t="s">
        <v>1927</v>
      </c>
    </row>
    <row r="1155" spans="21:21" ht="12.75" customHeight="1" x14ac:dyDescent="0.4">
      <c r="U1155" s="3" t="s">
        <v>1928</v>
      </c>
    </row>
    <row r="1156" spans="21:21" ht="12.75" customHeight="1" x14ac:dyDescent="0.4">
      <c r="U1156" s="3" t="s">
        <v>1929</v>
      </c>
    </row>
    <row r="1157" spans="21:21" ht="12.75" customHeight="1" x14ac:dyDescent="0.4">
      <c r="U1157" s="3" t="s">
        <v>1930</v>
      </c>
    </row>
    <row r="1158" spans="21:21" ht="12.75" customHeight="1" x14ac:dyDescent="0.4">
      <c r="U1158" s="3" t="s">
        <v>1931</v>
      </c>
    </row>
    <row r="1159" spans="21:21" ht="12.75" customHeight="1" x14ac:dyDescent="0.4">
      <c r="U1159" s="3" t="s">
        <v>1932</v>
      </c>
    </row>
    <row r="1160" spans="21:21" ht="12.75" customHeight="1" x14ac:dyDescent="0.4">
      <c r="U1160" s="3" t="s">
        <v>1933</v>
      </c>
    </row>
    <row r="1161" spans="21:21" ht="12.75" customHeight="1" x14ac:dyDescent="0.4">
      <c r="U1161" s="3" t="s">
        <v>1934</v>
      </c>
    </row>
    <row r="1162" spans="21:21" ht="12.75" customHeight="1" x14ac:dyDescent="0.4">
      <c r="U1162" s="3" t="s">
        <v>1935</v>
      </c>
    </row>
    <row r="1163" spans="21:21" ht="12.75" customHeight="1" x14ac:dyDescent="0.4">
      <c r="U1163" s="3" t="s">
        <v>1936</v>
      </c>
    </row>
    <row r="1164" spans="21:21" ht="12.75" customHeight="1" x14ac:dyDescent="0.4">
      <c r="U1164" s="3" t="s">
        <v>1937</v>
      </c>
    </row>
    <row r="1165" spans="21:21" ht="12.75" customHeight="1" x14ac:dyDescent="0.4">
      <c r="U1165" s="3" t="s">
        <v>1938</v>
      </c>
    </row>
    <row r="1166" spans="21:21" ht="12.75" customHeight="1" x14ac:dyDescent="0.4">
      <c r="U1166" s="3" t="s">
        <v>1939</v>
      </c>
    </row>
    <row r="1167" spans="21:21" ht="12.75" customHeight="1" x14ac:dyDescent="0.4">
      <c r="U1167" s="3" t="s">
        <v>1940</v>
      </c>
    </row>
    <row r="1168" spans="21:21" ht="12.75" customHeight="1" x14ac:dyDescent="0.4">
      <c r="U1168" s="3" t="s">
        <v>1941</v>
      </c>
    </row>
    <row r="1169" ht="12.75" customHeight="1" x14ac:dyDescent="0.4"/>
    <row r="1170" ht="12.75" customHeight="1" x14ac:dyDescent="0.4"/>
    <row r="1171" ht="12.75" customHeight="1" x14ac:dyDescent="0.4"/>
    <row r="1172" ht="12.75" customHeight="1" x14ac:dyDescent="0.4"/>
    <row r="1173" ht="12.75" customHeight="1" x14ac:dyDescent="0.4"/>
    <row r="1174" ht="12.75" customHeight="1" x14ac:dyDescent="0.4"/>
    <row r="1175" ht="12.75" customHeight="1" x14ac:dyDescent="0.4"/>
    <row r="1176" ht="12.75" customHeight="1" x14ac:dyDescent="0.4"/>
    <row r="1177" ht="12.75" customHeight="1" x14ac:dyDescent="0.4"/>
    <row r="1178" ht="12.75" customHeight="1" x14ac:dyDescent="0.4"/>
    <row r="1179" ht="12.75" customHeight="1" x14ac:dyDescent="0.4"/>
  </sheetData>
  <sheetProtection formatRows="0"/>
  <sortState xmlns:xlrd2="http://schemas.microsoft.com/office/spreadsheetml/2017/richdata2" ref="A3:A11">
    <sortCondition ref="A3:A11"/>
  </sortState>
  <mergeCells count="2">
    <mergeCell ref="AO1:AO2"/>
    <mergeCell ref="AP1:AS1"/>
  </mergeCells>
  <pageMargins left="0.7" right="0.7" top="0.75" bottom="0.75" header="0.3" footer="0.3"/>
  <pageSetup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5B2E-727B-4168-A363-90DC76CE4F98}">
  <sheetPr codeName="Feuil10">
    <tabColor theme="4"/>
    <pageSetUpPr fitToPage="1"/>
  </sheetPr>
  <dimension ref="A1:AM33"/>
  <sheetViews>
    <sheetView showGridLines="0" zoomScale="60" zoomScaleNormal="60" workbookViewId="0">
      <selection activeCell="F6" sqref="F6:G6"/>
    </sheetView>
  </sheetViews>
  <sheetFormatPr baseColWidth="10" defaultColWidth="11.3046875" defaultRowHeight="22.3" outlineLevelCol="1" x14ac:dyDescent="0.5"/>
  <cols>
    <col min="1" max="1" width="3.3046875" style="43" customWidth="1"/>
    <col min="2" max="2" width="23.3046875" style="38" customWidth="1"/>
    <col min="3" max="3" width="51.3046875" style="38" customWidth="1"/>
    <col min="4" max="4" width="3.3046875" style="38" customWidth="1"/>
    <col min="5" max="5" width="24.69140625" style="38" customWidth="1"/>
    <col min="6" max="7" width="20.69140625" style="38" customWidth="1"/>
    <col min="8" max="8" width="3.3046875" style="38" customWidth="1"/>
    <col min="9" max="9" width="64.69140625" style="38" hidden="1" customWidth="1" outlineLevel="1"/>
    <col min="10" max="10" width="25.69140625" style="38" hidden="1" customWidth="1" outlineLevel="1"/>
    <col min="11" max="12" width="3.3046875" style="38" hidden="1" customWidth="1" outlineLevel="1"/>
    <col min="13" max="13" width="3.3046875" style="75" hidden="1" customWidth="1" outlineLevel="1"/>
    <col min="14" max="14" width="11.3046875" style="38" hidden="1" customWidth="1" outlineLevel="1"/>
    <col min="15" max="15" width="11.3046875" style="38" collapsed="1"/>
    <col min="16" max="16384" width="11.3046875" style="38"/>
  </cols>
  <sheetData>
    <row r="1" spans="1:39" ht="52.5" customHeight="1" x14ac:dyDescent="0.5">
      <c r="A1" s="161"/>
      <c r="B1" s="48" t="s">
        <v>0</v>
      </c>
      <c r="C1" s="49"/>
      <c r="D1" s="49"/>
      <c r="E1" s="49"/>
      <c r="F1" s="49"/>
      <c r="G1" s="61"/>
      <c r="H1" s="161"/>
      <c r="I1" s="62" t="s">
        <v>0</v>
      </c>
      <c r="J1" s="62"/>
      <c r="K1" s="62"/>
      <c r="L1" s="62"/>
      <c r="M1" s="136"/>
    </row>
    <row r="2" spans="1:39" ht="28.5" customHeight="1" x14ac:dyDescent="0.5">
      <c r="A2" s="200"/>
      <c r="B2" s="138" t="s">
        <v>17</v>
      </c>
      <c r="C2" s="45"/>
      <c r="D2" s="45"/>
      <c r="E2" s="45"/>
      <c r="F2" s="50"/>
      <c r="G2" s="50"/>
      <c r="H2" s="157"/>
      <c r="I2" s="50" t="s">
        <v>18</v>
      </c>
      <c r="J2" s="49"/>
      <c r="K2" s="49"/>
      <c r="L2" s="49"/>
      <c r="M2" s="97"/>
    </row>
    <row r="3" spans="1:39" ht="33" customHeight="1" x14ac:dyDescent="0.5">
      <c r="A3" s="200"/>
      <c r="B3" s="137"/>
      <c r="C3" s="39"/>
      <c r="D3" s="39"/>
      <c r="E3" s="39"/>
      <c r="F3" s="39"/>
      <c r="G3" s="39"/>
      <c r="H3" s="157"/>
      <c r="I3" s="39"/>
      <c r="J3" s="39"/>
      <c r="K3" s="39"/>
      <c r="L3" s="39"/>
      <c r="M3" s="135"/>
    </row>
    <row r="4" spans="1:39" ht="33" customHeight="1" x14ac:dyDescent="0.5">
      <c r="A4" s="200"/>
      <c r="B4" s="146" t="s">
        <v>19</v>
      </c>
      <c r="C4" s="236"/>
      <c r="D4" s="215"/>
      <c r="E4" s="39"/>
      <c r="F4" s="58"/>
      <c r="G4" s="58"/>
      <c r="H4" s="158"/>
      <c r="I4" s="39"/>
      <c r="J4" s="39"/>
      <c r="K4" s="39"/>
      <c r="L4" s="39"/>
      <c r="M4" s="135"/>
    </row>
    <row r="5" spans="1:39" ht="33" customHeight="1" x14ac:dyDescent="0.5">
      <c r="A5" s="200"/>
      <c r="B5" s="146" t="s">
        <v>20</v>
      </c>
      <c r="C5" s="236"/>
      <c r="D5" s="216"/>
      <c r="E5" s="57" t="s">
        <v>21</v>
      </c>
      <c r="F5" s="130" t="s">
        <v>22</v>
      </c>
      <c r="G5" s="130" t="s">
        <v>23</v>
      </c>
      <c r="H5" s="158"/>
      <c r="I5" s="39"/>
      <c r="J5" s="39"/>
      <c r="K5" s="39"/>
      <c r="L5" s="39"/>
      <c r="M5" s="135"/>
    </row>
    <row r="6" spans="1:39" ht="33" customHeight="1" x14ac:dyDescent="0.5">
      <c r="A6" s="200"/>
      <c r="B6" s="146" t="s">
        <v>24</v>
      </c>
      <c r="C6" s="237"/>
      <c r="D6" s="216"/>
      <c r="E6" s="131" t="s">
        <v>25</v>
      </c>
      <c r="F6" s="296"/>
      <c r="G6" s="296"/>
      <c r="H6" s="217"/>
      <c r="I6" s="154" t="s">
        <v>26</v>
      </c>
      <c r="J6" s="162"/>
      <c r="K6" s="39"/>
      <c r="L6" s="39"/>
      <c r="M6" s="135"/>
    </row>
    <row r="7" spans="1:39" ht="33" customHeight="1" x14ac:dyDescent="0.5">
      <c r="A7" s="200"/>
      <c r="B7" s="146" t="s">
        <v>27</v>
      </c>
      <c r="C7" s="236"/>
      <c r="D7" s="216"/>
      <c r="E7" s="131" t="s">
        <v>28</v>
      </c>
      <c r="F7" s="296"/>
      <c r="G7" s="296"/>
      <c r="H7" s="217"/>
      <c r="I7" s="155"/>
      <c r="J7" s="39"/>
      <c r="K7" s="39"/>
      <c r="L7" s="39"/>
      <c r="M7" s="135"/>
    </row>
    <row r="8" spans="1:39" ht="33" customHeight="1" x14ac:dyDescent="0.5">
      <c r="A8" s="200"/>
      <c r="B8" s="146" t="s">
        <v>29</v>
      </c>
      <c r="C8" s="238"/>
      <c r="D8" s="216"/>
      <c r="E8" s="131" t="s">
        <v>30</v>
      </c>
      <c r="F8" s="296"/>
      <c r="G8" s="296"/>
      <c r="H8" s="217"/>
      <c r="I8" s="143" t="s">
        <v>31</v>
      </c>
      <c r="J8" s="39"/>
      <c r="K8" s="39"/>
      <c r="L8" s="39"/>
      <c r="M8" s="135"/>
    </row>
    <row r="9" spans="1:39" ht="33" customHeight="1" x14ac:dyDescent="0.5">
      <c r="A9" s="200"/>
      <c r="B9" s="147" t="s">
        <v>32</v>
      </c>
      <c r="C9" s="236"/>
      <c r="D9" s="216"/>
      <c r="E9" s="131" t="s">
        <v>33</v>
      </c>
      <c r="F9" s="296"/>
      <c r="G9" s="296"/>
      <c r="H9" s="217"/>
      <c r="I9" s="297"/>
      <c r="J9" s="39"/>
      <c r="K9" s="39"/>
      <c r="L9" s="39"/>
      <c r="M9" s="135"/>
    </row>
    <row r="10" spans="1:39" ht="33" customHeight="1" x14ac:dyDescent="0.5">
      <c r="A10" s="200"/>
      <c r="B10" s="147" t="s">
        <v>34</v>
      </c>
      <c r="C10" s="239"/>
      <c r="D10" s="215"/>
      <c r="E10" s="59"/>
      <c r="F10" s="59"/>
      <c r="G10" s="59"/>
      <c r="H10" s="159"/>
      <c r="I10" s="298"/>
      <c r="J10" s="39"/>
      <c r="K10" s="39"/>
      <c r="L10" s="39"/>
      <c r="M10" s="135"/>
    </row>
    <row r="11" spans="1:39" ht="33" customHeight="1" x14ac:dyDescent="0.5">
      <c r="A11" s="200"/>
      <c r="B11" s="147" t="s">
        <v>35</v>
      </c>
      <c r="C11" s="235"/>
      <c r="D11" s="215"/>
      <c r="E11" s="59"/>
      <c r="F11" s="59"/>
      <c r="G11" s="59"/>
      <c r="H11" s="159"/>
      <c r="I11" s="298"/>
      <c r="J11" s="39"/>
      <c r="K11" s="39"/>
      <c r="L11" s="39"/>
      <c r="M11" s="135"/>
    </row>
    <row r="12" spans="1:39" ht="33" customHeight="1" x14ac:dyDescent="0.5">
      <c r="A12" s="200"/>
      <c r="B12" s="147" t="s">
        <v>36</v>
      </c>
      <c r="C12" s="240"/>
      <c r="D12" s="215"/>
      <c r="E12" s="57" t="s">
        <v>37</v>
      </c>
      <c r="F12" s="132" t="s">
        <v>22</v>
      </c>
      <c r="G12" s="133" t="s">
        <v>23</v>
      </c>
      <c r="H12" s="159"/>
      <c r="I12" s="298"/>
      <c r="J12" s="39"/>
      <c r="K12" s="39"/>
      <c r="L12" s="39"/>
      <c r="M12" s="135"/>
    </row>
    <row r="13" spans="1:39" ht="33" customHeight="1" x14ac:dyDescent="0.5">
      <c r="A13" s="200"/>
      <c r="B13" s="148" t="s">
        <v>38</v>
      </c>
      <c r="C13" s="240"/>
      <c r="D13" s="215"/>
      <c r="E13" s="60" t="s">
        <v>25</v>
      </c>
      <c r="F13" s="296"/>
      <c r="G13" s="296"/>
      <c r="H13" s="217"/>
      <c r="I13" s="298"/>
      <c r="J13" s="39"/>
      <c r="K13" s="39"/>
      <c r="L13" s="39"/>
      <c r="M13" s="135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</row>
    <row r="14" spans="1:39" ht="33" customHeight="1" x14ac:dyDescent="0.5">
      <c r="A14" s="200"/>
      <c r="B14" s="148" t="s">
        <v>39</v>
      </c>
      <c r="C14" s="240"/>
      <c r="D14" s="215"/>
      <c r="E14" s="60" t="s">
        <v>28</v>
      </c>
      <c r="F14" s="296"/>
      <c r="G14" s="296"/>
      <c r="H14" s="217"/>
      <c r="I14" s="299"/>
      <c r="J14" s="39"/>
      <c r="K14" s="39"/>
      <c r="L14" s="39"/>
      <c r="M14" s="135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</row>
    <row r="15" spans="1:39" s="70" customFormat="1" ht="33" customHeight="1" x14ac:dyDescent="0.5">
      <c r="A15" s="200"/>
      <c r="B15" s="137"/>
      <c r="C15" s="39"/>
      <c r="D15" s="41"/>
      <c r="E15" s="60" t="s">
        <v>30</v>
      </c>
      <c r="F15" s="296"/>
      <c r="G15" s="296"/>
      <c r="H15" s="217"/>
      <c r="I15" s="155"/>
      <c r="J15" s="39"/>
      <c r="K15" s="39"/>
      <c r="L15" s="39"/>
      <c r="M15" s="135"/>
      <c r="N15" s="150"/>
      <c r="O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</row>
    <row r="16" spans="1:39" ht="33" customHeight="1" x14ac:dyDescent="0.5">
      <c r="A16" s="200"/>
      <c r="B16" s="137"/>
      <c r="C16" s="39"/>
      <c r="D16" s="41"/>
      <c r="E16" s="129" t="s">
        <v>33</v>
      </c>
      <c r="F16" s="296"/>
      <c r="G16" s="296"/>
      <c r="H16" s="217"/>
      <c r="I16" s="39"/>
      <c r="J16" s="39"/>
      <c r="K16" s="39"/>
      <c r="L16" s="39"/>
      <c r="M16" s="135"/>
      <c r="N16" s="151"/>
      <c r="O16" s="151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</row>
    <row r="17" spans="1:39" s="75" customFormat="1" ht="33" customHeight="1" x14ac:dyDescent="0.5">
      <c r="A17" s="200"/>
      <c r="B17" s="137"/>
      <c r="C17" s="39"/>
      <c r="D17" s="41"/>
      <c r="E17" s="39"/>
      <c r="F17" s="39"/>
      <c r="G17" s="39"/>
      <c r="H17" s="158"/>
      <c r="I17" s="39"/>
      <c r="K17" s="39"/>
      <c r="L17" s="39"/>
      <c r="M17" s="135"/>
      <c r="N17" s="151"/>
      <c r="O17" s="151"/>
      <c r="P17" s="38"/>
      <c r="Q17" s="38"/>
      <c r="R17" s="152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</row>
    <row r="18" spans="1:39" s="75" customFormat="1" ht="33" customHeight="1" x14ac:dyDescent="0.5">
      <c r="A18" s="187"/>
      <c r="B18" s="149"/>
      <c r="C18" s="42"/>
      <c r="D18" s="42"/>
      <c r="E18" s="42"/>
      <c r="F18" s="42"/>
      <c r="G18" s="42"/>
      <c r="H18" s="160"/>
      <c r="I18" s="45"/>
      <c r="J18" s="45"/>
      <c r="K18" s="45"/>
      <c r="L18" s="45"/>
      <c r="M18" s="134"/>
      <c r="N18" s="151"/>
      <c r="O18" s="151"/>
      <c r="P18" s="38"/>
      <c r="Q18" s="38"/>
      <c r="R18" s="152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</row>
    <row r="19" spans="1:39" s="75" customFormat="1" ht="23.7" customHeight="1" x14ac:dyDescent="0.5">
      <c r="A19" s="4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152"/>
      <c r="M19" s="153"/>
      <c r="N19" s="152"/>
      <c r="O19" s="152"/>
      <c r="P19" s="38"/>
      <c r="Q19" s="38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</row>
    <row r="20" spans="1:39" x14ac:dyDescent="0.5">
      <c r="L20" s="152"/>
      <c r="M20" s="153"/>
      <c r="N20" s="152"/>
      <c r="O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</row>
    <row r="21" spans="1:39" s="75" customFormat="1" x14ac:dyDescent="0.5">
      <c r="A21" s="43"/>
      <c r="B21" s="38"/>
      <c r="C21" s="38"/>
      <c r="D21" s="38"/>
      <c r="E21" s="38"/>
      <c r="F21" s="38"/>
      <c r="G21" s="38"/>
      <c r="H21" s="38"/>
      <c r="I21" s="77"/>
      <c r="J21" s="38"/>
      <c r="K21" s="38"/>
      <c r="L21" s="152"/>
      <c r="M21" s="153"/>
      <c r="N21" s="152"/>
      <c r="O21" s="152"/>
      <c r="P21" s="38"/>
      <c r="Q21" s="38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</row>
    <row r="22" spans="1:39" s="75" customFormat="1" x14ac:dyDescent="0.5">
      <c r="A22" s="43"/>
      <c r="B22" s="38"/>
      <c r="C22" s="38"/>
      <c r="D22" s="38"/>
      <c r="E22" s="38"/>
      <c r="F22" s="38"/>
      <c r="G22" s="38"/>
      <c r="H22" s="38"/>
      <c r="I22" s="77"/>
      <c r="J22" s="38"/>
      <c r="K22" s="38"/>
      <c r="L22" s="152"/>
      <c r="M22" s="153"/>
      <c r="N22" s="152"/>
      <c r="O22" s="152"/>
      <c r="P22" s="38"/>
      <c r="Q22" s="38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</row>
    <row r="23" spans="1:39" x14ac:dyDescent="0.5">
      <c r="L23" s="152"/>
      <c r="M23" s="153"/>
      <c r="N23" s="152"/>
      <c r="O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</row>
    <row r="24" spans="1:39" x14ac:dyDescent="0.5">
      <c r="L24" s="152"/>
      <c r="M24" s="153"/>
      <c r="N24" s="152"/>
      <c r="O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</row>
    <row r="25" spans="1:39" s="75" customFormat="1" ht="43.2" customHeight="1" x14ac:dyDescent="0.5">
      <c r="A25" s="43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152"/>
      <c r="M25" s="153"/>
      <c r="N25" s="152"/>
      <c r="O25" s="152"/>
      <c r="P25" s="38"/>
      <c r="Q25" s="38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</row>
    <row r="26" spans="1:39" x14ac:dyDescent="0.5">
      <c r="L26" s="152"/>
      <c r="M26" s="153"/>
      <c r="N26" s="152"/>
      <c r="O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</row>
    <row r="27" spans="1:39" x14ac:dyDescent="0.5">
      <c r="L27" s="152"/>
      <c r="M27" s="153"/>
      <c r="N27" s="152"/>
      <c r="O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</row>
    <row r="28" spans="1:39" ht="22.95" customHeight="1" x14ac:dyDescent="0.5">
      <c r="L28" s="152"/>
      <c r="M28" s="153"/>
      <c r="N28" s="152"/>
      <c r="O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</row>
    <row r="29" spans="1:39" x14ac:dyDescent="0.5">
      <c r="L29" s="152"/>
      <c r="M29" s="153"/>
      <c r="N29" s="152"/>
      <c r="O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</row>
    <row r="30" spans="1:39" x14ac:dyDescent="0.5">
      <c r="L30" s="152"/>
      <c r="M30" s="153"/>
      <c r="N30" s="152"/>
      <c r="O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</row>
    <row r="31" spans="1:39" x14ac:dyDescent="0.5">
      <c r="L31" s="152"/>
      <c r="M31" s="153"/>
      <c r="N31" s="152"/>
      <c r="O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</row>
    <row r="32" spans="1:39" x14ac:dyDescent="0.5">
      <c r="L32" s="152"/>
      <c r="M32" s="153"/>
      <c r="N32" s="152"/>
      <c r="O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</row>
    <row r="33" spans="18:29" x14ac:dyDescent="0.5"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</row>
  </sheetData>
  <sheetProtection algorithmName="SHA-512" hashValue="bGNNqO+LO1qt8gKsAKunwKnXe44mo1PMd3ttwYhqg+TBLoVWSaOxRvs/zKyEA3uBX3ruvu3ATCcVtd8Eq6zexw==" saltValue="CF3aid82WJJ3Bae/yNS/SA==" spinCount="100000" sheet="1" formatRows="0" selectLockedCells="1"/>
  <dataConsolidate/>
  <mergeCells count="9">
    <mergeCell ref="F15:G15"/>
    <mergeCell ref="F16:G16"/>
    <mergeCell ref="I9:I14"/>
    <mergeCell ref="F6:G6"/>
    <mergeCell ref="F7:G7"/>
    <mergeCell ref="F8:G8"/>
    <mergeCell ref="F9:G9"/>
    <mergeCell ref="F13:G13"/>
    <mergeCell ref="F14:G14"/>
  </mergeCells>
  <dataValidations xWindow="247" yWindow="614" count="2">
    <dataValidation type="list" allowBlank="1" showInputMessage="1" showErrorMessage="1" prompt="Choisir" sqref="J6" xr:uid="{1ED1A875-6898-4D6D-8017-CD79C83789F2}">
      <formula1>OuiNon</formula1>
    </dataValidation>
    <dataValidation type="list" allowBlank="1" showInputMessage="1" showErrorMessage="1" prompt="Choisir" sqref="C13:C14" xr:uid="{3F131D4A-D46C-475D-939F-6F9CBFDD3988}">
      <formula1>Produits</formula1>
    </dataValidation>
  </dataValidations>
  <pageMargins left="0.7" right="0.7" top="0.75" bottom="0.75" header="0.3" footer="0.3"/>
  <pageSetup paperSize="5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107" r:id="rId4" name="Check Box 11">
              <controlPr locked="0" defaultSize="0" autoFill="0" autoLine="0" autoPict="0" altText="">
                <anchor moveWithCells="1">
                  <from>
                    <xdr:col>5</xdr:col>
                    <xdr:colOff>174171</xdr:colOff>
                    <xdr:row>11</xdr:row>
                    <xdr:rowOff>32657</xdr:rowOff>
                  </from>
                  <to>
                    <xdr:col>5</xdr:col>
                    <xdr:colOff>381000</xdr:colOff>
                    <xdr:row>11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8" r:id="rId5" name="Check Box 12">
              <controlPr locked="0" defaultSize="0" autoFill="0" autoLine="0" autoPict="0" altText="">
                <anchor moveWithCells="1">
                  <from>
                    <xdr:col>6</xdr:col>
                    <xdr:colOff>206829</xdr:colOff>
                    <xdr:row>3</xdr:row>
                    <xdr:rowOff>381000</xdr:rowOff>
                  </from>
                  <to>
                    <xdr:col>6</xdr:col>
                    <xdr:colOff>386443</xdr:colOff>
                    <xdr:row>4</xdr:row>
                    <xdr:rowOff>195943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9" r:id="rId6" name="Check Box 13">
              <controlPr locked="0" defaultSize="0" autoFill="0" autoLine="0" autoPict="0" altText="">
                <anchor moveWithCells="1">
                  <from>
                    <xdr:col>6</xdr:col>
                    <xdr:colOff>157843</xdr:colOff>
                    <xdr:row>11</xdr:row>
                    <xdr:rowOff>21771</xdr:rowOff>
                  </from>
                  <to>
                    <xdr:col>6</xdr:col>
                    <xdr:colOff>364671</xdr:colOff>
                    <xdr:row>11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0" r:id="rId7" name="Check Box 14">
              <controlPr locked="0" defaultSize="0" autoFill="0" autoLine="0" autoPict="0" altText="">
                <anchor moveWithCells="1">
                  <from>
                    <xdr:col>5</xdr:col>
                    <xdr:colOff>146957</xdr:colOff>
                    <xdr:row>3</xdr:row>
                    <xdr:rowOff>397329</xdr:rowOff>
                  </from>
                  <to>
                    <xdr:col>5</xdr:col>
                    <xdr:colOff>364671</xdr:colOff>
                    <xdr:row>4</xdr:row>
                    <xdr:rowOff>212271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47" yWindow="614" count="1">
        <x14:dataValidation type="list" allowBlank="1" showInputMessage="1" showErrorMessage="1" prompt="Choisir" xr:uid="{5481614B-998D-4098-BE47-99F415355E63}">
          <x14:formula1>
            <xm:f>'Menu déroulant'!$A$3:$A$8</xm:f>
          </x14:formula1>
          <xm:sqref>C12:D12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6860-ABC5-478A-9201-25D1199206D0}">
  <sheetPr>
    <tabColor theme="4"/>
    <pageSetUpPr fitToPage="1"/>
  </sheetPr>
  <dimension ref="A1:AP38"/>
  <sheetViews>
    <sheetView showGridLines="0" zoomScale="70" zoomScaleNormal="70" workbookViewId="0">
      <selection activeCell="B4" sqref="B4"/>
    </sheetView>
  </sheetViews>
  <sheetFormatPr baseColWidth="10" defaultColWidth="11.4609375" defaultRowHeight="22.3" outlineLevelCol="1" x14ac:dyDescent="0.35"/>
  <cols>
    <col min="1" max="1" width="3.4609375" style="43" customWidth="1"/>
    <col min="2" max="2" width="85.4609375" style="38" customWidth="1"/>
    <col min="3" max="3" width="3.4609375" style="38" customWidth="1"/>
    <col min="4" max="4" width="99.69140625" style="38" hidden="1" customWidth="1" outlineLevel="1"/>
    <col min="5" max="5" width="23.69140625" style="38" hidden="1" customWidth="1" outlineLevel="1"/>
    <col min="6" max="6" width="3.3046875" style="38" hidden="1" customWidth="1" outlineLevel="1"/>
    <col min="7" max="7" width="20.69140625" style="38" hidden="1" customWidth="1" outlineLevel="1"/>
    <col min="8" max="8" width="3.4609375" style="38" customWidth="1" collapsed="1"/>
    <col min="9" max="10" width="11.4609375" style="38"/>
    <col min="11" max="42" width="11.4609375" style="152"/>
    <col min="43" max="16384" width="11.4609375" style="38"/>
  </cols>
  <sheetData>
    <row r="1" spans="1:42" ht="52.5" customHeight="1" x14ac:dyDescent="0.5">
      <c r="A1" s="85"/>
      <c r="B1" s="139" t="s">
        <v>0</v>
      </c>
      <c r="C1" s="53"/>
      <c r="D1" s="48" t="s">
        <v>0</v>
      </c>
      <c r="E1" s="49"/>
      <c r="F1" s="50"/>
      <c r="G1" s="46"/>
    </row>
    <row r="2" spans="1:42" ht="28.5" customHeight="1" x14ac:dyDescent="0.5">
      <c r="A2" s="200"/>
      <c r="B2" s="139" t="s">
        <v>40</v>
      </c>
      <c r="C2" s="53"/>
      <c r="D2" s="138" t="s">
        <v>41</v>
      </c>
      <c r="E2" s="45"/>
      <c r="F2" s="45"/>
      <c r="G2" s="134"/>
    </row>
    <row r="3" spans="1:42" ht="33" customHeight="1" x14ac:dyDescent="0.5">
      <c r="A3" s="200"/>
      <c r="B3" s="193" t="s">
        <v>42</v>
      </c>
      <c r="C3" s="53"/>
      <c r="D3" s="120"/>
      <c r="E3" s="50"/>
      <c r="F3" s="50"/>
      <c r="G3" s="97"/>
    </row>
    <row r="4" spans="1:42" ht="33" customHeight="1" x14ac:dyDescent="0.5">
      <c r="A4" s="200"/>
      <c r="B4" s="260"/>
      <c r="C4" s="53"/>
      <c r="D4" s="207" t="s">
        <v>43</v>
      </c>
      <c r="E4" s="261"/>
      <c r="F4" s="39"/>
      <c r="G4" s="207" t="s">
        <v>44</v>
      </c>
    </row>
    <row r="5" spans="1:42" ht="33" customHeight="1" x14ac:dyDescent="0.5">
      <c r="A5" s="200"/>
      <c r="B5" s="193" t="s">
        <v>45</v>
      </c>
      <c r="C5" s="53"/>
      <c r="D5" s="262" t="s">
        <v>46</v>
      </c>
      <c r="E5" s="261"/>
      <c r="F5" s="39"/>
      <c r="G5" s="207" t="s">
        <v>44</v>
      </c>
    </row>
    <row r="6" spans="1:42" ht="33" customHeight="1" x14ac:dyDescent="0.5">
      <c r="A6" s="200"/>
      <c r="B6" s="260"/>
      <c r="C6" s="53"/>
      <c r="D6" s="207" t="s">
        <v>47</v>
      </c>
      <c r="E6" s="261"/>
      <c r="F6" s="39"/>
      <c r="G6" s="207" t="s">
        <v>44</v>
      </c>
    </row>
    <row r="7" spans="1:42" ht="33" customHeight="1" x14ac:dyDescent="0.5">
      <c r="A7" s="200"/>
      <c r="B7" s="193" t="s">
        <v>48</v>
      </c>
      <c r="C7" s="53"/>
      <c r="D7" s="207" t="s">
        <v>49</v>
      </c>
      <c r="E7" s="261"/>
      <c r="F7" s="39"/>
      <c r="G7" s="207" t="s">
        <v>44</v>
      </c>
    </row>
    <row r="8" spans="1:42" ht="33" customHeight="1" x14ac:dyDescent="0.5">
      <c r="A8" s="200"/>
      <c r="B8" s="290"/>
      <c r="C8" s="53"/>
      <c r="D8" s="207" t="s">
        <v>50</v>
      </c>
      <c r="E8" s="261"/>
      <c r="F8" s="39"/>
      <c r="G8" s="207" t="s">
        <v>44</v>
      </c>
    </row>
    <row r="9" spans="1:42" ht="33" customHeight="1" x14ac:dyDescent="0.45">
      <c r="A9" s="200"/>
      <c r="B9" s="193" t="s">
        <v>51</v>
      </c>
      <c r="C9" s="53"/>
      <c r="D9" s="263"/>
      <c r="E9" s="264"/>
      <c r="F9" s="264"/>
      <c r="G9" s="265"/>
    </row>
    <row r="10" spans="1:42" ht="33" customHeight="1" x14ac:dyDescent="0.35">
      <c r="A10" s="200"/>
      <c r="B10" s="290"/>
      <c r="C10" s="53"/>
      <c r="D10" s="263"/>
      <c r="E10" s="264"/>
      <c r="F10" s="264"/>
      <c r="G10" s="265"/>
      <c r="AP10" s="38"/>
    </row>
    <row r="11" spans="1:42" ht="33" customHeight="1" x14ac:dyDescent="0.45">
      <c r="A11" s="200"/>
      <c r="B11" s="193" t="s">
        <v>52</v>
      </c>
      <c r="C11" s="53"/>
      <c r="D11" s="263"/>
      <c r="E11" s="264"/>
      <c r="F11" s="264"/>
      <c r="G11" s="265"/>
      <c r="AP11" s="38"/>
    </row>
    <row r="12" spans="1:42" ht="33" customHeight="1" x14ac:dyDescent="0.35">
      <c r="A12" s="200"/>
      <c r="B12" s="206" t="s">
        <v>53</v>
      </c>
      <c r="C12" s="53"/>
      <c r="D12" s="263"/>
      <c r="E12" s="264"/>
      <c r="F12" s="264"/>
      <c r="G12" s="265"/>
      <c r="AP12" s="38"/>
    </row>
    <row r="13" spans="1:42" ht="88.4" customHeight="1" x14ac:dyDescent="0.5">
      <c r="A13" s="200"/>
      <c r="B13" s="266" t="s">
        <v>54</v>
      </c>
      <c r="C13" s="53"/>
      <c r="D13" s="267" t="s">
        <v>55</v>
      </c>
      <c r="E13" s="261"/>
      <c r="F13" s="39"/>
      <c r="G13" s="262" t="s">
        <v>56</v>
      </c>
      <c r="AP13" s="38"/>
    </row>
    <row r="14" spans="1:42" ht="33" customHeight="1" x14ac:dyDescent="0.35">
      <c r="A14" s="200"/>
      <c r="B14" s="300"/>
      <c r="C14" s="53"/>
      <c r="D14" s="268"/>
      <c r="E14" s="269"/>
      <c r="F14" s="269"/>
      <c r="G14" s="270"/>
    </row>
    <row r="15" spans="1:42" ht="33" customHeight="1" x14ac:dyDescent="0.35">
      <c r="A15" s="200"/>
      <c r="B15" s="301"/>
      <c r="C15" s="53"/>
      <c r="D15" s="271"/>
      <c r="E15" s="53"/>
      <c r="F15" s="53"/>
      <c r="G15" s="272"/>
      <c r="J15" s="152"/>
      <c r="AP15" s="38"/>
    </row>
    <row r="16" spans="1:42" ht="33" customHeight="1" x14ac:dyDescent="0.35">
      <c r="A16" s="200"/>
      <c r="B16" s="301"/>
      <c r="C16" s="53"/>
      <c r="D16" s="271"/>
      <c r="E16" s="53"/>
      <c r="F16" s="53"/>
      <c r="G16" s="272"/>
    </row>
    <row r="17" spans="1:42" ht="33" customHeight="1" x14ac:dyDescent="0.35">
      <c r="A17" s="200"/>
      <c r="B17" s="301"/>
      <c r="C17" s="53"/>
      <c r="D17" s="271"/>
      <c r="E17" s="53"/>
      <c r="F17" s="53"/>
      <c r="G17" s="272"/>
    </row>
    <row r="18" spans="1:42" ht="33" customHeight="1" x14ac:dyDescent="0.35">
      <c r="A18" s="200"/>
      <c r="B18" s="301"/>
      <c r="C18" s="53"/>
      <c r="D18" s="271"/>
      <c r="E18" s="53"/>
      <c r="F18" s="53"/>
      <c r="G18" s="272"/>
    </row>
    <row r="19" spans="1:42" ht="33" customHeight="1" x14ac:dyDescent="0.35">
      <c r="A19" s="200"/>
      <c r="B19" s="302"/>
      <c r="C19" s="53"/>
      <c r="D19" s="271"/>
      <c r="E19" s="53"/>
      <c r="F19" s="53"/>
      <c r="G19" s="272"/>
    </row>
    <row r="20" spans="1:42" ht="33" customHeight="1" x14ac:dyDescent="0.35">
      <c r="A20" s="187"/>
      <c r="B20" s="192"/>
      <c r="C20" s="192"/>
      <c r="D20" s="169"/>
      <c r="E20" s="192"/>
      <c r="F20" s="192"/>
      <c r="G20" s="273"/>
    </row>
    <row r="21" spans="1:42" s="75" customFormat="1" ht="23.9" customHeight="1" x14ac:dyDescent="0.5">
      <c r="A21" s="76"/>
      <c r="B21" s="38"/>
      <c r="C21" s="38"/>
      <c r="D21" s="38"/>
      <c r="E21" s="38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42" x14ac:dyDescent="0.35">
      <c r="A22" s="76"/>
      <c r="F22" s="152"/>
      <c r="G22" s="152"/>
      <c r="H22" s="152"/>
      <c r="I22" s="152"/>
      <c r="J22" s="152"/>
      <c r="AL22" s="38"/>
      <c r="AM22" s="38"/>
      <c r="AN22" s="38"/>
      <c r="AO22" s="38"/>
      <c r="AP22" s="38"/>
    </row>
    <row r="23" spans="1:42" s="75" customFormat="1" x14ac:dyDescent="0.5">
      <c r="A23" s="76"/>
      <c r="B23" s="38"/>
      <c r="C23" s="38"/>
      <c r="D23" s="38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42" s="75" customFormat="1" x14ac:dyDescent="0.5">
      <c r="A24" s="76"/>
      <c r="B24" s="38"/>
      <c r="C24" s="152"/>
      <c r="D24" s="153"/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</row>
    <row r="25" spans="1:42" x14ac:dyDescent="0.35">
      <c r="A25" s="76"/>
      <c r="C25" s="152"/>
      <c r="D25" s="152"/>
      <c r="E25" s="152"/>
      <c r="F25" s="152"/>
      <c r="G25" s="152"/>
      <c r="H25" s="152"/>
      <c r="I25" s="152"/>
      <c r="J25" s="152"/>
      <c r="AG25" s="38"/>
      <c r="AH25" s="38"/>
      <c r="AI25" s="38"/>
      <c r="AJ25" s="38"/>
      <c r="AK25" s="38"/>
      <c r="AL25" s="38"/>
      <c r="AM25" s="38"/>
      <c r="AN25" s="38"/>
      <c r="AO25" s="38"/>
      <c r="AP25" s="38"/>
    </row>
    <row r="26" spans="1:42" x14ac:dyDescent="0.35">
      <c r="A26" s="76"/>
      <c r="C26" s="152"/>
      <c r="D26" s="152"/>
      <c r="F26" s="152"/>
      <c r="G26" s="152"/>
      <c r="H26" s="152"/>
      <c r="I26" s="152"/>
      <c r="J26" s="152"/>
      <c r="AG26" s="38"/>
      <c r="AH26" s="38"/>
      <c r="AI26" s="38"/>
      <c r="AJ26" s="38"/>
      <c r="AK26" s="38"/>
      <c r="AL26" s="38"/>
      <c r="AM26" s="38"/>
      <c r="AN26" s="38"/>
      <c r="AO26" s="38"/>
      <c r="AP26" s="38"/>
    </row>
    <row r="27" spans="1:42" s="75" customFormat="1" ht="43.4" customHeight="1" x14ac:dyDescent="0.5">
      <c r="A27" s="76"/>
      <c r="B27" s="38"/>
      <c r="C27" s="152"/>
      <c r="D27" s="38"/>
      <c r="E27" s="38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42" x14ac:dyDescent="0.35">
      <c r="A28" s="76"/>
      <c r="C28" s="152"/>
      <c r="F28" s="152"/>
      <c r="G28" s="152"/>
      <c r="H28" s="152"/>
      <c r="I28" s="152"/>
      <c r="J28" s="152"/>
      <c r="AL28" s="38"/>
      <c r="AM28" s="38"/>
      <c r="AN28" s="38"/>
      <c r="AO28" s="38"/>
      <c r="AP28" s="38"/>
    </row>
    <row r="29" spans="1:42" x14ac:dyDescent="0.35">
      <c r="A29" s="76"/>
      <c r="C29" s="152"/>
      <c r="F29" s="152"/>
      <c r="G29" s="152"/>
      <c r="H29" s="152"/>
      <c r="I29" s="152"/>
      <c r="J29" s="152"/>
      <c r="AL29" s="38"/>
      <c r="AM29" s="38"/>
      <c r="AN29" s="38"/>
      <c r="AO29" s="38"/>
      <c r="AP29" s="38"/>
    </row>
    <row r="30" spans="1:42" ht="23.15" customHeight="1" x14ac:dyDescent="0.35">
      <c r="A30" s="76"/>
      <c r="G30" s="152"/>
      <c r="H30" s="152"/>
    </row>
    <row r="31" spans="1:42" x14ac:dyDescent="0.35">
      <c r="A31" s="76"/>
      <c r="G31" s="152"/>
      <c r="H31" s="152"/>
    </row>
    <row r="32" spans="1:42" x14ac:dyDescent="0.35">
      <c r="A32" s="76"/>
      <c r="G32" s="152"/>
      <c r="H32" s="152"/>
    </row>
    <row r="33" spans="1:8" x14ac:dyDescent="0.35">
      <c r="A33" s="76"/>
      <c r="G33" s="152"/>
      <c r="H33" s="152"/>
    </row>
    <row r="34" spans="1:8" x14ac:dyDescent="0.35">
      <c r="A34" s="76"/>
      <c r="G34" s="152"/>
      <c r="H34" s="152"/>
    </row>
    <row r="35" spans="1:8" x14ac:dyDescent="0.35">
      <c r="A35" s="76"/>
    </row>
    <row r="36" spans="1:8" x14ac:dyDescent="0.35">
      <c r="A36" s="76"/>
    </row>
    <row r="37" spans="1:8" x14ac:dyDescent="0.35">
      <c r="A37" s="76"/>
    </row>
    <row r="38" spans="1:8" x14ac:dyDescent="0.35">
      <c r="A38" s="76"/>
    </row>
  </sheetData>
  <sheetProtection algorithmName="SHA-512" hashValue="1CokXMS1UCJF+EOWSmqsnZaGjQbQ1g5WHACJQW8bJrDc4JPUOSC64KJVRTCLu/SMG+0I404XRrPgkf5sCc2FvA==" saltValue="mF7JU0M3E1Fmlh6HMGJtew==" spinCount="100000" sheet="1" formatRows="0" selectLockedCells="1"/>
  <dataConsolidate/>
  <mergeCells count="1">
    <mergeCell ref="B14:B19"/>
  </mergeCells>
  <dataValidations count="1">
    <dataValidation type="list" allowBlank="1" showInputMessage="1" showErrorMessage="1" prompt="Choisir" sqref="E14" xr:uid="{1B3010F6-A0AC-47C0-91DE-C814A71BDBFE}">
      <formula1>OuiNon</formula1>
    </dataValidation>
  </dataValidations>
  <pageMargins left="0.7" right="0.7" top="0.75" bottom="0.75" header="0.3" footer="0.3"/>
  <pageSetup paperSize="5" scale="6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isir" xr:uid="{30048313-12E5-41BC-AC11-BCA5A3A323C9}">
          <x14:formula1>
            <xm:f>'Menu déroulant'!$E$3:$E$4</xm:f>
          </x14:formula1>
          <xm:sqref>E4:E8 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6ED9-22F1-4627-8128-73F5AB5487E6}">
  <sheetPr>
    <tabColor theme="4"/>
    <pageSetUpPr fitToPage="1"/>
  </sheetPr>
  <dimension ref="A1:AN34"/>
  <sheetViews>
    <sheetView showGridLines="0" zoomScale="70" zoomScaleNormal="70" workbookViewId="0">
      <selection activeCell="B5" sqref="B5"/>
    </sheetView>
  </sheetViews>
  <sheetFormatPr baseColWidth="10" defaultColWidth="11.4609375" defaultRowHeight="22.3" outlineLevelCol="2" x14ac:dyDescent="0.35"/>
  <cols>
    <col min="1" max="1" width="3.4609375" style="43" customWidth="1"/>
    <col min="2" max="2" width="103.3046875" style="38" customWidth="1"/>
    <col min="3" max="3" width="3.4609375" style="38" customWidth="1"/>
    <col min="4" max="4" width="99.69140625" style="38" hidden="1" customWidth="1" outlineLevel="2"/>
    <col min="5" max="5" width="23.69140625" style="38" hidden="1" customWidth="1" outlineLevel="1"/>
    <col min="6" max="6" width="3.3046875" style="38" hidden="1" customWidth="1" outlineLevel="1"/>
    <col min="7" max="7" width="23.3046875" style="163" hidden="1" customWidth="1" outlineLevel="1"/>
    <col min="8" max="8" width="3.4609375" style="38" customWidth="1" collapsed="1"/>
    <col min="9" max="16384" width="11.4609375" style="38"/>
  </cols>
  <sheetData>
    <row r="1" spans="1:7" ht="52.5" customHeight="1" x14ac:dyDescent="0.5">
      <c r="B1" s="48" t="s">
        <v>0</v>
      </c>
      <c r="C1" s="62"/>
      <c r="D1" s="48" t="s">
        <v>0</v>
      </c>
      <c r="E1" s="49"/>
      <c r="F1" s="49"/>
      <c r="G1" s="97"/>
    </row>
    <row r="2" spans="1:7" ht="28.5" customHeight="1" x14ac:dyDescent="0.5">
      <c r="B2" s="120" t="s">
        <v>57</v>
      </c>
      <c r="C2" s="43"/>
      <c r="D2" s="120" t="s">
        <v>58</v>
      </c>
      <c r="E2" s="49"/>
      <c r="F2" s="62"/>
      <c r="G2" s="136"/>
    </row>
    <row r="3" spans="1:7" ht="36.65" customHeight="1" x14ac:dyDescent="0.5">
      <c r="B3" s="277" t="s">
        <v>59</v>
      </c>
      <c r="C3" s="43"/>
      <c r="D3" s="165"/>
      <c r="E3" s="75"/>
      <c r="F3" s="39"/>
      <c r="G3" s="135"/>
    </row>
    <row r="4" spans="1:7" ht="33" customHeight="1" x14ac:dyDescent="0.5">
      <c r="A4" s="56"/>
      <c r="B4" s="178" t="s">
        <v>60</v>
      </c>
      <c r="C4" s="56"/>
      <c r="D4" s="207" t="s">
        <v>61</v>
      </c>
      <c r="E4" s="261"/>
      <c r="F4" s="39"/>
      <c r="G4" s="207" t="s">
        <v>44</v>
      </c>
    </row>
    <row r="5" spans="1:7" ht="33" customHeight="1" x14ac:dyDescent="0.5">
      <c r="A5" s="274">
        <v>1</v>
      </c>
      <c r="B5" s="275"/>
      <c r="C5" s="56"/>
      <c r="D5" s="207" t="s">
        <v>62</v>
      </c>
      <c r="E5" s="261"/>
      <c r="F5" s="39"/>
      <c r="G5" s="207" t="s">
        <v>44</v>
      </c>
    </row>
    <row r="6" spans="1:7" ht="33" customHeight="1" x14ac:dyDescent="0.5">
      <c r="A6" s="274">
        <v>2</v>
      </c>
      <c r="B6" s="275"/>
      <c r="C6" s="56"/>
      <c r="D6" s="262" t="s">
        <v>63</v>
      </c>
      <c r="E6" s="261"/>
      <c r="F6" s="39"/>
      <c r="G6" s="262" t="s">
        <v>44</v>
      </c>
    </row>
    <row r="7" spans="1:7" ht="33" customHeight="1" x14ac:dyDescent="0.5">
      <c r="A7" s="274">
        <v>3</v>
      </c>
      <c r="B7" s="275"/>
      <c r="C7" s="56"/>
      <c r="D7" s="144"/>
      <c r="E7" s="155"/>
      <c r="F7" s="155"/>
      <c r="G7" s="136"/>
    </row>
    <row r="8" spans="1:7" ht="33" customHeight="1" x14ac:dyDescent="0.5">
      <c r="A8" s="274">
        <v>4</v>
      </c>
      <c r="B8" s="275"/>
      <c r="C8" s="56"/>
      <c r="D8" s="145" t="s">
        <v>31</v>
      </c>
      <c r="E8" s="39"/>
      <c r="F8" s="39"/>
      <c r="G8" s="135"/>
    </row>
    <row r="9" spans="1:7" ht="33" customHeight="1" x14ac:dyDescent="0.5">
      <c r="A9" s="274">
        <v>5</v>
      </c>
      <c r="B9" s="275"/>
      <c r="C9" s="56"/>
      <c r="D9" s="303"/>
      <c r="E9" s="39"/>
      <c r="F9" s="39"/>
      <c r="G9" s="135"/>
    </row>
    <row r="10" spans="1:7" ht="33" customHeight="1" x14ac:dyDescent="0.5">
      <c r="A10" s="274">
        <v>6</v>
      </c>
      <c r="B10" s="275"/>
      <c r="C10" s="56"/>
      <c r="D10" s="304"/>
      <c r="E10" s="39"/>
      <c r="F10" s="39"/>
      <c r="G10" s="135"/>
    </row>
    <row r="11" spans="1:7" ht="33" customHeight="1" x14ac:dyDescent="0.5">
      <c r="A11" s="274">
        <v>7</v>
      </c>
      <c r="B11" s="275"/>
      <c r="C11" s="200"/>
      <c r="D11" s="305"/>
      <c r="E11" s="39"/>
      <c r="F11" s="39"/>
      <c r="G11" s="135"/>
    </row>
    <row r="12" spans="1:7" ht="33" customHeight="1" x14ac:dyDescent="0.5">
      <c r="A12" s="274">
        <v>8</v>
      </c>
      <c r="B12" s="275"/>
      <c r="C12" s="200"/>
      <c r="D12" s="137"/>
      <c r="E12" s="39"/>
      <c r="F12" s="39"/>
      <c r="G12" s="135"/>
    </row>
    <row r="13" spans="1:7" ht="33" customHeight="1" x14ac:dyDescent="0.5">
      <c r="A13" s="274">
        <v>9</v>
      </c>
      <c r="B13" s="275"/>
      <c r="C13" s="200"/>
      <c r="D13" s="137"/>
      <c r="E13" s="39"/>
      <c r="F13" s="39"/>
      <c r="G13" s="135"/>
    </row>
    <row r="14" spans="1:7" ht="33" customHeight="1" x14ac:dyDescent="0.5">
      <c r="A14" s="274">
        <v>10</v>
      </c>
      <c r="B14" s="275"/>
      <c r="C14" s="200"/>
      <c r="D14" s="137"/>
      <c r="E14" s="39"/>
      <c r="F14" s="39"/>
      <c r="G14" s="135"/>
    </row>
    <row r="15" spans="1:7" ht="33" customHeight="1" x14ac:dyDescent="0.5">
      <c r="A15" s="274">
        <v>11</v>
      </c>
      <c r="B15" s="275"/>
      <c r="C15" s="200"/>
      <c r="D15" s="137"/>
      <c r="E15" s="39"/>
      <c r="F15" s="39"/>
      <c r="G15" s="135"/>
    </row>
    <row r="16" spans="1:7" ht="33" customHeight="1" x14ac:dyDescent="0.5">
      <c r="A16" s="274">
        <v>12</v>
      </c>
      <c r="B16" s="275"/>
      <c r="C16" s="200"/>
      <c r="D16" s="137"/>
      <c r="E16" s="39"/>
      <c r="F16" s="39"/>
      <c r="G16" s="135"/>
    </row>
    <row r="17" spans="1:40" s="75" customFormat="1" ht="23.9" customHeight="1" x14ac:dyDescent="0.5">
      <c r="A17" s="44"/>
      <c r="B17" s="45"/>
      <c r="C17" s="187"/>
      <c r="D17" s="138"/>
      <c r="E17" s="45"/>
      <c r="F17" s="45"/>
      <c r="G17" s="134"/>
      <c r="H17" s="152"/>
      <c r="I17" s="38"/>
      <c r="J17" s="152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</row>
    <row r="18" spans="1:40" x14ac:dyDescent="0.35">
      <c r="A18" s="76"/>
      <c r="D18" s="152"/>
      <c r="E18" s="152"/>
      <c r="F18" s="152"/>
      <c r="G18" s="152"/>
      <c r="H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</row>
    <row r="19" spans="1:40" s="75" customFormat="1" x14ac:dyDescent="0.5">
      <c r="A19" s="76"/>
      <c r="B19" s="38"/>
      <c r="C19" s="38"/>
      <c r="D19" s="195"/>
      <c r="E19" s="152"/>
      <c r="F19" s="152"/>
      <c r="G19" s="152"/>
      <c r="H19" s="152"/>
      <c r="I19" s="38"/>
      <c r="J19" s="152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</row>
    <row r="20" spans="1:40" s="75" customFormat="1" x14ac:dyDescent="0.5">
      <c r="A20" s="76"/>
      <c r="B20" s="38"/>
      <c r="C20" s="38"/>
      <c r="D20" s="195"/>
      <c r="E20" s="152"/>
      <c r="F20" s="152"/>
      <c r="G20" s="152"/>
      <c r="H20" s="152"/>
      <c r="I20" s="38"/>
      <c r="J20" s="152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</row>
    <row r="21" spans="1:40" x14ac:dyDescent="0.35">
      <c r="A21" s="76"/>
      <c r="D21" s="152"/>
      <c r="E21" s="152"/>
      <c r="F21" s="152"/>
      <c r="G21" s="152"/>
      <c r="H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</row>
    <row r="22" spans="1:40" x14ac:dyDescent="0.35">
      <c r="A22" s="76"/>
      <c r="D22" s="152"/>
      <c r="E22" s="152"/>
      <c r="F22" s="152"/>
      <c r="G22" s="152"/>
      <c r="H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</row>
    <row r="23" spans="1:40" s="75" customFormat="1" ht="43.4" customHeight="1" x14ac:dyDescent="0.5">
      <c r="A23" s="76"/>
      <c r="B23" s="38"/>
      <c r="C23" s="38"/>
      <c r="D23" s="152"/>
      <c r="E23" s="38"/>
      <c r="F23" s="38"/>
      <c r="G23" s="152"/>
      <c r="H23" s="152"/>
      <c r="I23" s="38"/>
      <c r="J23" s="152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</row>
    <row r="24" spans="1:40" x14ac:dyDescent="0.35">
      <c r="A24" s="76"/>
      <c r="G24" s="38"/>
      <c r="H24" s="152"/>
    </row>
    <row r="25" spans="1:40" x14ac:dyDescent="0.35">
      <c r="A25" s="76"/>
      <c r="G25" s="38"/>
      <c r="H25" s="152"/>
    </row>
    <row r="26" spans="1:40" ht="23.15" customHeight="1" x14ac:dyDescent="0.35">
      <c r="A26" s="76"/>
      <c r="G26" s="38"/>
      <c r="H26" s="152"/>
    </row>
    <row r="27" spans="1:40" x14ac:dyDescent="0.35">
      <c r="A27" s="76"/>
      <c r="G27" s="38"/>
      <c r="H27" s="152"/>
    </row>
    <row r="28" spans="1:40" x14ac:dyDescent="0.35">
      <c r="A28" s="76"/>
      <c r="G28" s="38"/>
      <c r="H28" s="152"/>
    </row>
    <row r="29" spans="1:40" x14ac:dyDescent="0.35">
      <c r="A29" s="76"/>
      <c r="G29" s="38"/>
      <c r="H29" s="152"/>
    </row>
    <row r="30" spans="1:40" x14ac:dyDescent="0.35">
      <c r="A30" s="76"/>
      <c r="G30" s="38"/>
      <c r="H30" s="152"/>
    </row>
    <row r="31" spans="1:40" x14ac:dyDescent="0.35">
      <c r="A31" s="76"/>
      <c r="G31" s="38"/>
    </row>
    <row r="32" spans="1:40" x14ac:dyDescent="0.35">
      <c r="A32" s="76"/>
      <c r="G32" s="38"/>
    </row>
    <row r="33" spans="1:7" x14ac:dyDescent="0.35">
      <c r="A33" s="76"/>
      <c r="G33" s="38"/>
    </row>
    <row r="34" spans="1:7" x14ac:dyDescent="0.35">
      <c r="A34" s="76"/>
      <c r="G34" s="38"/>
    </row>
  </sheetData>
  <sheetProtection algorithmName="SHA-512" hashValue="qcYkh1tvawkbGWY/ImdsYi8R8R1VptA/v+AZSOTYeKGy/XirPYL7wdkZG8qh0XhE+39GYsZMWgHQmYFGGHkQcQ==" saltValue="s5Eiw41HPutzgmQ05Mvs5g==" spinCount="100000" sheet="1" formatRows="0" selectLockedCells="1"/>
  <dataConsolidate/>
  <mergeCells count="1">
    <mergeCell ref="D9:D11"/>
  </mergeCells>
  <dataValidations count="1">
    <dataValidation type="list" allowBlank="1" showInputMessage="1" showErrorMessage="1" prompt="Choisir" sqref="F4:F6" xr:uid="{5C37A091-29F1-4C5A-BD0B-205A89E0D63A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isir" xr:uid="{706ED42D-F8CE-4ABE-B54F-7E82AF809731}">
          <x14:formula1>
            <xm:f>'Menu déroulant'!$E$3:$E$4</xm:f>
          </x14:formula1>
          <xm:sqref>E4:E6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045A-A4F9-449E-A487-53C7E26C9327}">
  <sheetPr codeName="Feuil9">
    <tabColor theme="4"/>
    <pageSetUpPr fitToPage="1"/>
  </sheetPr>
  <dimension ref="A1:M66"/>
  <sheetViews>
    <sheetView showGridLines="0" zoomScale="70" zoomScaleNormal="70" workbookViewId="0">
      <selection activeCell="I44" sqref="I44"/>
    </sheetView>
  </sheetViews>
  <sheetFormatPr baseColWidth="10" defaultColWidth="11.3046875" defaultRowHeight="22.3" outlineLevelCol="1" x14ac:dyDescent="0.5"/>
  <cols>
    <col min="1" max="1" width="3.3046875" style="43" customWidth="1"/>
    <col min="2" max="2" width="49.69140625" style="38" customWidth="1"/>
    <col min="3" max="3" width="51" style="38" customWidth="1"/>
    <col min="4" max="4" width="30.84375" style="38" customWidth="1"/>
    <col min="5" max="5" width="12.69140625" style="76" customWidth="1"/>
    <col min="6" max="6" width="3.3046875" style="76" hidden="1" customWidth="1" outlineLevel="1"/>
    <col min="7" max="7" width="65.69140625" style="38" hidden="1" customWidth="1" outlineLevel="1"/>
    <col min="8" max="8" width="25.69140625" style="38" hidden="1" customWidth="1" outlineLevel="1"/>
    <col min="9" max="9" width="30.69140625" style="38" hidden="1" customWidth="1" outlineLevel="1"/>
    <col min="10" max="10" width="47.69140625" style="38" hidden="1" customWidth="1" outlineLevel="1"/>
    <col min="11" max="11" width="3.3046875" style="75" hidden="1" customWidth="1" outlineLevel="1"/>
    <col min="12" max="12" width="11.3046875" style="38" hidden="1" customWidth="1" outlineLevel="1"/>
    <col min="13" max="13" width="11.3046875" style="38" collapsed="1"/>
    <col min="14" max="16384" width="11.3046875" style="38"/>
  </cols>
  <sheetData>
    <row r="1" spans="1:11" ht="52.5" customHeight="1" x14ac:dyDescent="0.5">
      <c r="B1" s="48" t="s">
        <v>0</v>
      </c>
      <c r="C1" s="321"/>
      <c r="D1" s="321"/>
      <c r="E1" s="46"/>
      <c r="F1" s="43"/>
      <c r="G1" s="48" t="s">
        <v>0</v>
      </c>
      <c r="H1" s="49"/>
      <c r="I1" s="49"/>
      <c r="J1" s="46"/>
    </row>
    <row r="2" spans="1:11" ht="28.5" customHeight="1" x14ac:dyDescent="0.5">
      <c r="B2" s="318" t="s">
        <v>64</v>
      </c>
      <c r="C2" s="319"/>
      <c r="D2" s="319"/>
      <c r="E2" s="63"/>
      <c r="F2" s="43"/>
      <c r="G2" s="92" t="s">
        <v>65</v>
      </c>
      <c r="H2" s="93"/>
      <c r="I2" s="93"/>
      <c r="J2" s="94"/>
    </row>
    <row r="3" spans="1:11" ht="48.75" customHeight="1" x14ac:dyDescent="0.5">
      <c r="B3" s="64" t="s">
        <v>66</v>
      </c>
      <c r="C3" s="64" t="s">
        <v>67</v>
      </c>
      <c r="D3" s="64" t="s">
        <v>68</v>
      </c>
      <c r="E3" s="63"/>
      <c r="F3" s="43"/>
      <c r="G3" s="90" t="s">
        <v>69</v>
      </c>
      <c r="H3" s="91"/>
      <c r="I3" s="87" t="s">
        <v>70</v>
      </c>
      <c r="J3" s="88" t="s">
        <v>71</v>
      </c>
    </row>
    <row r="4" spans="1:11" ht="34.950000000000003" customHeight="1" x14ac:dyDescent="0.5">
      <c r="B4" s="65"/>
      <c r="C4" s="65"/>
      <c r="D4" s="221"/>
      <c r="E4" s="63"/>
      <c r="F4" s="43"/>
      <c r="G4" s="322">
        <f>B4</f>
        <v>0</v>
      </c>
      <c r="H4" s="322"/>
      <c r="I4" s="204"/>
      <c r="J4" s="204"/>
    </row>
    <row r="5" spans="1:11" ht="34.950000000000003" customHeight="1" x14ac:dyDescent="0.5">
      <c r="B5" s="65"/>
      <c r="C5" s="65"/>
      <c r="D5" s="221"/>
      <c r="E5" s="63"/>
      <c r="F5" s="43"/>
      <c r="G5" s="322">
        <f t="shared" ref="G5:G11" si="0">B5</f>
        <v>0</v>
      </c>
      <c r="H5" s="322"/>
      <c r="I5" s="204"/>
      <c r="J5" s="204"/>
    </row>
    <row r="6" spans="1:11" ht="34.950000000000003" customHeight="1" x14ac:dyDescent="0.5">
      <c r="B6" s="65"/>
      <c r="C6" s="66"/>
      <c r="D6" s="221"/>
      <c r="E6" s="63"/>
      <c r="F6" s="43"/>
      <c r="G6" s="322">
        <f t="shared" si="0"/>
        <v>0</v>
      </c>
      <c r="H6" s="322"/>
      <c r="I6" s="204"/>
      <c r="J6" s="204"/>
    </row>
    <row r="7" spans="1:11" ht="34.950000000000003" customHeight="1" x14ac:dyDescent="0.5">
      <c r="B7" s="65"/>
      <c r="C7" s="65"/>
      <c r="D7" s="221"/>
      <c r="E7" s="63"/>
      <c r="F7" s="43"/>
      <c r="G7" s="322">
        <f t="shared" si="0"/>
        <v>0</v>
      </c>
      <c r="H7" s="322"/>
      <c r="I7" s="204"/>
      <c r="J7" s="204"/>
    </row>
    <row r="8" spans="1:11" ht="34.950000000000003" customHeight="1" x14ac:dyDescent="0.5">
      <c r="B8" s="65"/>
      <c r="C8" s="65"/>
      <c r="D8" s="221"/>
      <c r="E8" s="63"/>
      <c r="F8" s="43"/>
      <c r="G8" s="322">
        <f t="shared" si="0"/>
        <v>0</v>
      </c>
      <c r="H8" s="322"/>
      <c r="I8" s="204"/>
      <c r="J8" s="204"/>
    </row>
    <row r="9" spans="1:11" ht="34.950000000000003" customHeight="1" x14ac:dyDescent="0.5">
      <c r="B9" s="65"/>
      <c r="C9" s="65"/>
      <c r="D9" s="221"/>
      <c r="E9" s="63"/>
      <c r="F9" s="43"/>
      <c r="G9" s="322">
        <f t="shared" si="0"/>
        <v>0</v>
      </c>
      <c r="H9" s="322"/>
      <c r="I9" s="204"/>
      <c r="J9" s="204"/>
    </row>
    <row r="10" spans="1:11" ht="34.950000000000003" customHeight="1" x14ac:dyDescent="0.5">
      <c r="B10" s="65"/>
      <c r="C10" s="65"/>
      <c r="D10" s="221"/>
      <c r="E10" s="63"/>
      <c r="F10" s="43"/>
      <c r="G10" s="322">
        <f>B10</f>
        <v>0</v>
      </c>
      <c r="H10" s="322"/>
      <c r="I10" s="204"/>
      <c r="J10" s="204"/>
    </row>
    <row r="11" spans="1:11" ht="34.950000000000003" customHeight="1" x14ac:dyDescent="0.5">
      <c r="B11" s="84"/>
      <c r="C11" s="84"/>
      <c r="D11" s="222"/>
      <c r="E11" s="63"/>
      <c r="F11" s="43"/>
      <c r="G11" s="322">
        <f t="shared" si="0"/>
        <v>0</v>
      </c>
      <c r="H11" s="322"/>
      <c r="I11" s="204"/>
      <c r="J11" s="204"/>
    </row>
    <row r="12" spans="1:11" ht="22.75" thickBot="1" x14ac:dyDescent="0.55000000000000004">
      <c r="B12" s="79" t="s">
        <v>72</v>
      </c>
      <c r="C12" s="79"/>
      <c r="D12" s="80">
        <f>SUM(D4:D11)</f>
        <v>0</v>
      </c>
      <c r="E12" s="63"/>
      <c r="F12" s="43"/>
      <c r="G12" s="78"/>
      <c r="H12" s="40"/>
      <c r="I12" s="202">
        <f>SUM(I4:I11)</f>
        <v>0</v>
      </c>
      <c r="J12" s="203">
        <f>SUM(J4:J11)</f>
        <v>0</v>
      </c>
    </row>
    <row r="13" spans="1:11" ht="22.75" thickTop="1" x14ac:dyDescent="0.5">
      <c r="B13" s="78"/>
      <c r="C13" s="40"/>
      <c r="D13" s="40"/>
      <c r="E13" s="63"/>
      <c r="F13" s="43"/>
      <c r="G13" s="67"/>
      <c r="H13" s="68"/>
      <c r="I13" s="68"/>
      <c r="J13" s="89"/>
    </row>
    <row r="14" spans="1:11" ht="46.5" customHeight="1" x14ac:dyDescent="0.5">
      <c r="B14" s="318" t="s">
        <v>73</v>
      </c>
      <c r="C14" s="319"/>
      <c r="D14" s="319"/>
      <c r="E14" s="46"/>
      <c r="F14" s="43"/>
      <c r="G14" s="318" t="s">
        <v>74</v>
      </c>
      <c r="H14" s="319"/>
      <c r="I14" s="319"/>
      <c r="J14" s="320"/>
    </row>
    <row r="15" spans="1:11" s="70" customFormat="1" ht="47.15" customHeight="1" x14ac:dyDescent="0.5">
      <c r="A15" s="43"/>
      <c r="B15" s="81" t="s">
        <v>75</v>
      </c>
      <c r="C15" s="81" t="s">
        <v>76</v>
      </c>
      <c r="D15" s="82" t="s">
        <v>77</v>
      </c>
      <c r="E15" s="83"/>
      <c r="F15" s="69"/>
      <c r="G15" s="95" t="s">
        <v>78</v>
      </c>
      <c r="H15" s="96" t="s">
        <v>79</v>
      </c>
      <c r="I15" s="96" t="s">
        <v>80</v>
      </c>
      <c r="J15" s="96" t="s">
        <v>81</v>
      </c>
      <c r="K15" s="75"/>
    </row>
    <row r="16" spans="1:11" ht="34.950000000000003" customHeight="1" x14ac:dyDescent="0.5">
      <c r="B16" s="114" t="s">
        <v>0</v>
      </c>
      <c r="C16" s="115" t="s">
        <v>80</v>
      </c>
      <c r="D16" s="220"/>
      <c r="E16" s="63"/>
      <c r="F16" s="43"/>
      <c r="G16" s="208" t="str">
        <f>B16</f>
        <v>POPIR - FESTIF HORS-SAISON</v>
      </c>
      <c r="H16" s="204"/>
      <c r="I16" s="204"/>
      <c r="J16" s="204"/>
    </row>
    <row r="17" spans="1:10" ht="34.950000000000003" customHeight="1" x14ac:dyDescent="0.5">
      <c r="B17" s="65"/>
      <c r="C17" s="71"/>
      <c r="D17" s="220"/>
      <c r="E17" s="63"/>
      <c r="F17" s="43"/>
      <c r="G17" s="205">
        <f t="shared" ref="G17:G23" si="1">B17</f>
        <v>0</v>
      </c>
      <c r="H17" s="204"/>
      <c r="I17" s="204"/>
      <c r="J17" s="204"/>
    </row>
    <row r="18" spans="1:10" ht="34.950000000000003" customHeight="1" x14ac:dyDescent="0.5">
      <c r="B18" s="65"/>
      <c r="C18" s="71"/>
      <c r="D18" s="220"/>
      <c r="E18" s="63"/>
      <c r="F18" s="43"/>
      <c r="G18" s="205">
        <f t="shared" si="1"/>
        <v>0</v>
      </c>
      <c r="H18" s="204"/>
      <c r="I18" s="204"/>
      <c r="J18" s="204"/>
    </row>
    <row r="19" spans="1:10" ht="34.950000000000003" customHeight="1" x14ac:dyDescent="0.5">
      <c r="B19" s="65"/>
      <c r="C19" s="71"/>
      <c r="D19" s="220"/>
      <c r="E19" s="63"/>
      <c r="F19" s="43"/>
      <c r="G19" s="205">
        <f t="shared" si="1"/>
        <v>0</v>
      </c>
      <c r="H19" s="204"/>
      <c r="I19" s="204"/>
      <c r="J19" s="204"/>
    </row>
    <row r="20" spans="1:10" ht="34.950000000000003" customHeight="1" x14ac:dyDescent="0.5">
      <c r="B20" s="65"/>
      <c r="C20" s="71"/>
      <c r="D20" s="220"/>
      <c r="E20" s="63"/>
      <c r="F20" s="43"/>
      <c r="G20" s="205">
        <f t="shared" si="1"/>
        <v>0</v>
      </c>
      <c r="H20" s="204"/>
      <c r="I20" s="204"/>
      <c r="J20" s="204"/>
    </row>
    <row r="21" spans="1:10" ht="34.950000000000003" customHeight="1" x14ac:dyDescent="0.5">
      <c r="B21" s="65"/>
      <c r="C21" s="71"/>
      <c r="D21" s="220"/>
      <c r="E21" s="63"/>
      <c r="F21" s="43"/>
      <c r="G21" s="205">
        <f t="shared" si="1"/>
        <v>0</v>
      </c>
      <c r="H21" s="204"/>
      <c r="I21" s="204"/>
      <c r="J21" s="204"/>
    </row>
    <row r="22" spans="1:10" ht="34.950000000000003" customHeight="1" x14ac:dyDescent="0.5">
      <c r="B22" s="65"/>
      <c r="C22" s="71"/>
      <c r="D22" s="220"/>
      <c r="E22" s="63"/>
      <c r="F22" s="43"/>
      <c r="G22" s="205">
        <f t="shared" si="1"/>
        <v>0</v>
      </c>
      <c r="H22" s="204"/>
      <c r="I22" s="204"/>
      <c r="J22" s="204"/>
    </row>
    <row r="23" spans="1:10" ht="34.950000000000003" customHeight="1" x14ac:dyDescent="0.5">
      <c r="B23" s="65"/>
      <c r="C23" s="71"/>
      <c r="D23" s="220"/>
      <c r="E23" s="63"/>
      <c r="F23" s="43"/>
      <c r="G23" s="205">
        <f t="shared" si="1"/>
        <v>0</v>
      </c>
      <c r="H23" s="204"/>
      <c r="I23" s="204"/>
      <c r="J23" s="204"/>
    </row>
    <row r="24" spans="1:10" ht="22.75" thickBot="1" x14ac:dyDescent="0.55000000000000004">
      <c r="B24" s="79" t="s">
        <v>82</v>
      </c>
      <c r="C24" s="79"/>
      <c r="D24" s="80">
        <f>SUM(D16:D23)</f>
        <v>0</v>
      </c>
      <c r="E24" s="47"/>
      <c r="F24" s="43"/>
      <c r="G24" s="117" t="s">
        <v>82</v>
      </c>
      <c r="H24" s="72">
        <f>SUM(H16:H23)</f>
        <v>0</v>
      </c>
      <c r="I24" s="72">
        <f>SUM(I16:I23)</f>
        <v>0</v>
      </c>
      <c r="J24" s="118">
        <f>SUM(J16:J23)</f>
        <v>0</v>
      </c>
    </row>
    <row r="25" spans="1:10" ht="22.75" thickTop="1" x14ac:dyDescent="0.5">
      <c r="B25" s="73"/>
      <c r="C25" s="73"/>
      <c r="D25" s="74"/>
      <c r="E25" s="43"/>
      <c r="F25" s="43"/>
      <c r="G25" s="78"/>
      <c r="H25" s="40"/>
      <c r="I25" s="40"/>
      <c r="J25" s="119"/>
    </row>
    <row r="26" spans="1:10" ht="32.25" customHeight="1" x14ac:dyDescent="0.5">
      <c r="A26" s="254"/>
      <c r="B26" s="151"/>
      <c r="C26" s="151"/>
      <c r="D26" s="151"/>
      <c r="E26" s="151"/>
      <c r="G26" s="120" t="s">
        <v>83</v>
      </c>
      <c r="H26" s="50"/>
      <c r="I26" s="50"/>
      <c r="J26" s="97"/>
    </row>
    <row r="27" spans="1:10" ht="32.25" customHeight="1" x14ac:dyDescent="0.5">
      <c r="A27" s="255"/>
      <c r="B27" s="241"/>
      <c r="C27" s="241"/>
      <c r="D27" s="241"/>
      <c r="E27" s="241"/>
      <c r="G27" s="121"/>
      <c r="H27" s="109" t="s">
        <v>84</v>
      </c>
      <c r="I27" s="323" t="s">
        <v>85</v>
      </c>
      <c r="J27" s="324"/>
    </row>
    <row r="28" spans="1:10" ht="30" customHeight="1" x14ac:dyDescent="0.5">
      <c r="A28" s="255"/>
      <c r="B28" s="243"/>
      <c r="C28" s="244"/>
      <c r="D28" s="245"/>
      <c r="E28" s="246"/>
      <c r="G28" s="105" t="s">
        <v>86</v>
      </c>
      <c r="H28" s="98">
        <f>I12+J12</f>
        <v>0</v>
      </c>
      <c r="I28" s="108"/>
      <c r="J28" s="110" t="s">
        <v>87</v>
      </c>
    </row>
    <row r="29" spans="1:10" ht="30" customHeight="1" x14ac:dyDescent="0.5">
      <c r="A29" s="255"/>
      <c r="B29" s="243"/>
      <c r="C29" s="243"/>
      <c r="D29" s="243"/>
      <c r="E29" s="243"/>
      <c r="G29" s="105" t="s">
        <v>88</v>
      </c>
      <c r="H29" s="98">
        <f>J12</f>
        <v>0</v>
      </c>
      <c r="I29" s="106" t="s">
        <v>89</v>
      </c>
      <c r="J29" s="218">
        <v>20000</v>
      </c>
    </row>
    <row r="30" spans="1:10" ht="30" customHeight="1" x14ac:dyDescent="0.5">
      <c r="A30" s="255"/>
      <c r="B30" s="243"/>
      <c r="C30" s="243"/>
      <c r="D30" s="243"/>
      <c r="E30" s="243"/>
      <c r="G30" s="105"/>
      <c r="H30" s="98"/>
      <c r="I30" s="99"/>
      <c r="J30" s="105"/>
    </row>
    <row r="31" spans="1:10" ht="30" customHeight="1" x14ac:dyDescent="0.5">
      <c r="A31" s="255"/>
      <c r="B31" s="243"/>
      <c r="C31" s="244"/>
      <c r="D31" s="245"/>
      <c r="E31" s="247"/>
      <c r="G31" s="105" t="s">
        <v>90</v>
      </c>
      <c r="H31" s="98">
        <f>H24+I24+J24</f>
        <v>0</v>
      </c>
      <c r="I31" s="99"/>
      <c r="J31" s="111" t="s">
        <v>87</v>
      </c>
    </row>
    <row r="32" spans="1:10" ht="30" customHeight="1" x14ac:dyDescent="0.5">
      <c r="A32" s="255"/>
      <c r="B32" s="243"/>
      <c r="C32" s="244"/>
      <c r="D32" s="248"/>
      <c r="E32" s="243"/>
      <c r="G32" s="105" t="s">
        <v>91</v>
      </c>
      <c r="H32" s="112">
        <f>H31-H28</f>
        <v>0</v>
      </c>
      <c r="I32" s="99"/>
      <c r="J32" s="105" t="s">
        <v>92</v>
      </c>
    </row>
    <row r="33" spans="1:10" ht="30" customHeight="1" x14ac:dyDescent="0.5">
      <c r="A33" s="255"/>
      <c r="B33" s="243"/>
      <c r="C33" s="244"/>
      <c r="D33" s="248"/>
      <c r="E33" s="243"/>
      <c r="G33" s="105"/>
      <c r="H33" s="105"/>
      <c r="I33" s="105"/>
      <c r="J33" s="105"/>
    </row>
    <row r="34" spans="1:10" ht="57.65" customHeight="1" x14ac:dyDescent="0.5">
      <c r="A34" s="256"/>
      <c r="B34" s="249"/>
      <c r="C34" s="250"/>
      <c r="D34" s="251"/>
      <c r="E34" s="246"/>
      <c r="G34" s="108" t="s">
        <v>93</v>
      </c>
      <c r="H34" s="98">
        <f>I16</f>
        <v>0</v>
      </c>
      <c r="I34" s="108" t="s">
        <v>94</v>
      </c>
      <c r="J34" s="258" t="s">
        <v>95</v>
      </c>
    </row>
    <row r="35" spans="1:10" ht="51.65" customHeight="1" x14ac:dyDescent="0.5">
      <c r="A35" s="76"/>
      <c r="B35" s="249"/>
      <c r="C35" s="252"/>
      <c r="D35" s="243"/>
      <c r="E35" s="253"/>
      <c r="G35" s="108" t="s">
        <v>96</v>
      </c>
      <c r="H35" s="104" t="e">
        <f>H34/H29</f>
        <v>#DIV/0!</v>
      </c>
      <c r="I35" s="108" t="s">
        <v>97</v>
      </c>
      <c r="J35" s="278" t="s">
        <v>98</v>
      </c>
    </row>
    <row r="36" spans="1:10" ht="22.95" customHeight="1" x14ac:dyDescent="0.5">
      <c r="A36" s="76"/>
      <c r="B36" s="152"/>
      <c r="C36" s="152"/>
      <c r="D36" s="152"/>
      <c r="E36" s="152"/>
      <c r="G36" s="122"/>
      <c r="H36" s="101"/>
      <c r="I36" s="102"/>
      <c r="J36" s="103"/>
    </row>
    <row r="37" spans="1:10" x14ac:dyDescent="0.5">
      <c r="A37" s="76"/>
      <c r="B37" s="152"/>
      <c r="C37" s="152"/>
      <c r="D37" s="152"/>
      <c r="E37" s="152"/>
      <c r="G37" s="108" t="s">
        <v>79</v>
      </c>
      <c r="H37" s="107">
        <f>H24</f>
        <v>0</v>
      </c>
      <c r="I37" s="108"/>
      <c r="J37" s="111" t="s">
        <v>87</v>
      </c>
    </row>
    <row r="38" spans="1:10" ht="28.3" x14ac:dyDescent="0.5">
      <c r="A38" s="76"/>
      <c r="B38" s="152"/>
      <c r="C38" s="152"/>
      <c r="D38" s="152"/>
      <c r="E38" s="152"/>
      <c r="G38" s="108" t="s">
        <v>99</v>
      </c>
      <c r="H38" s="104" t="e">
        <f>H37/H28</f>
        <v>#DIV/0!</v>
      </c>
      <c r="I38" s="106" t="s">
        <v>100</v>
      </c>
      <c r="J38" s="219">
        <v>0.1</v>
      </c>
    </row>
    <row r="39" spans="1:10" ht="20.25" customHeight="1" x14ac:dyDescent="0.5">
      <c r="A39" s="76"/>
      <c r="B39" s="152"/>
      <c r="C39" s="152"/>
      <c r="D39" s="152"/>
      <c r="E39" s="152"/>
      <c r="G39" s="122"/>
      <c r="H39" s="100"/>
      <c r="I39" s="100"/>
      <c r="J39" s="123"/>
    </row>
    <row r="40" spans="1:10" ht="20.25" customHeight="1" x14ac:dyDescent="0.5">
      <c r="A40" s="76"/>
      <c r="B40" s="152"/>
      <c r="C40" s="152"/>
      <c r="D40" s="152"/>
      <c r="E40" s="152"/>
      <c r="G40" s="108" t="s">
        <v>101</v>
      </c>
      <c r="H40" s="107">
        <f>I24+(J24/2)</f>
        <v>0</v>
      </c>
      <c r="I40" s="108"/>
      <c r="J40" s="111" t="s">
        <v>87</v>
      </c>
    </row>
    <row r="41" spans="1:10" ht="20.25" customHeight="1" x14ac:dyDescent="0.5">
      <c r="A41" s="76"/>
      <c r="B41" s="152"/>
      <c r="C41" s="152"/>
      <c r="D41" s="152"/>
      <c r="E41" s="152"/>
      <c r="F41" s="152"/>
      <c r="G41" s="108" t="s">
        <v>102</v>
      </c>
      <c r="H41" s="104" t="e">
        <f>H40/H28</f>
        <v>#DIV/0!</v>
      </c>
      <c r="I41" s="108" t="s">
        <v>103</v>
      </c>
      <c r="J41" s="113">
        <v>0.9</v>
      </c>
    </row>
    <row r="42" spans="1:10" ht="20.25" customHeight="1" x14ac:dyDescent="0.5">
      <c r="A42" s="76"/>
      <c r="B42" s="152"/>
      <c r="C42" s="152"/>
      <c r="D42" s="152"/>
      <c r="E42" s="152"/>
      <c r="F42" s="152"/>
      <c r="G42" s="122"/>
      <c r="H42" s="100"/>
      <c r="I42" s="257"/>
      <c r="J42" s="124"/>
    </row>
    <row r="43" spans="1:10" ht="20.25" customHeight="1" x14ac:dyDescent="0.5">
      <c r="A43" s="76"/>
      <c r="B43" s="152"/>
      <c r="C43" s="152"/>
      <c r="D43" s="152"/>
      <c r="E43" s="152"/>
      <c r="F43" s="152"/>
      <c r="G43" s="141" t="s">
        <v>104</v>
      </c>
      <c r="H43" s="141"/>
      <c r="I43" s="127"/>
      <c r="J43" s="126"/>
    </row>
    <row r="44" spans="1:10" x14ac:dyDescent="0.5">
      <c r="A44" s="76"/>
      <c r="B44" s="152"/>
      <c r="C44" s="152"/>
      <c r="D44" s="152"/>
      <c r="E44" s="152"/>
      <c r="F44" s="152"/>
      <c r="G44" s="116" t="s">
        <v>105</v>
      </c>
      <c r="H44" s="142"/>
      <c r="I44" s="140"/>
      <c r="J44" s="126"/>
    </row>
    <row r="45" spans="1:10" x14ac:dyDescent="0.5">
      <c r="A45" s="76"/>
      <c r="B45" s="152"/>
      <c r="C45" s="152"/>
      <c r="D45" s="152"/>
      <c r="E45" s="152"/>
      <c r="F45" s="152"/>
      <c r="G45" s="125"/>
      <c r="H45" s="242"/>
      <c r="I45" s="242"/>
      <c r="J45" s="126"/>
    </row>
    <row r="46" spans="1:10" ht="33" customHeight="1" x14ac:dyDescent="0.5">
      <c r="A46" s="76"/>
      <c r="B46" s="152"/>
      <c r="C46" s="152"/>
      <c r="D46" s="152"/>
      <c r="E46" s="152"/>
      <c r="F46" s="152"/>
      <c r="G46" s="315" t="s">
        <v>106</v>
      </c>
      <c r="H46" s="316"/>
      <c r="I46" s="316"/>
      <c r="J46" s="317"/>
    </row>
    <row r="47" spans="1:10" ht="28.5" customHeight="1" x14ac:dyDescent="0.5">
      <c r="A47" s="76"/>
      <c r="B47" s="152"/>
      <c r="C47" s="152"/>
      <c r="D47" s="152"/>
      <c r="E47" s="152"/>
      <c r="F47" s="152"/>
      <c r="G47" s="306"/>
      <c r="H47" s="307"/>
      <c r="I47" s="307"/>
      <c r="J47" s="308"/>
    </row>
    <row r="48" spans="1:10" ht="181.95" customHeight="1" x14ac:dyDescent="0.5">
      <c r="A48" s="76"/>
      <c r="B48" s="152"/>
      <c r="C48" s="152"/>
      <c r="D48" s="152"/>
      <c r="E48" s="152"/>
      <c r="F48" s="152"/>
      <c r="G48" s="309"/>
      <c r="H48" s="310"/>
      <c r="I48" s="310"/>
      <c r="J48" s="311"/>
    </row>
    <row r="49" spans="1:10" x14ac:dyDescent="0.5">
      <c r="A49" s="76"/>
      <c r="B49" s="152"/>
      <c r="C49" s="152"/>
      <c r="D49" s="152"/>
      <c r="E49" s="152"/>
      <c r="F49" s="152"/>
      <c r="G49" s="309"/>
      <c r="H49" s="310"/>
      <c r="I49" s="310"/>
      <c r="J49" s="311"/>
    </row>
    <row r="50" spans="1:10" ht="16.5" customHeight="1" x14ac:dyDescent="0.5">
      <c r="A50" s="76"/>
      <c r="B50" s="152"/>
      <c r="C50" s="152"/>
      <c r="D50" s="152"/>
      <c r="E50" s="152"/>
      <c r="F50" s="152"/>
      <c r="G50" s="312"/>
      <c r="H50" s="313"/>
      <c r="I50" s="313"/>
      <c r="J50" s="314"/>
    </row>
    <row r="51" spans="1:10" x14ac:dyDescent="0.5">
      <c r="A51" s="76"/>
      <c r="B51" s="152"/>
      <c r="C51" s="152"/>
      <c r="D51" s="152"/>
      <c r="E51" s="152"/>
      <c r="F51" s="152"/>
      <c r="G51" s="44"/>
      <c r="H51" s="61"/>
      <c r="I51" s="61"/>
      <c r="J51" s="47"/>
    </row>
    <row r="52" spans="1:10" x14ac:dyDescent="0.5">
      <c r="A52" s="76"/>
      <c r="B52" s="152"/>
      <c r="C52" s="152"/>
      <c r="D52" s="152"/>
      <c r="E52" s="152"/>
      <c r="F52" s="152"/>
    </row>
    <row r="53" spans="1:10" x14ac:dyDescent="0.5">
      <c r="A53" s="76"/>
      <c r="B53" s="152"/>
      <c r="C53" s="152"/>
      <c r="D53" s="152"/>
      <c r="E53" s="152"/>
      <c r="F53" s="152"/>
    </row>
    <row r="54" spans="1:10" x14ac:dyDescent="0.5">
      <c r="A54" s="76"/>
    </row>
    <row r="57" spans="1:10" ht="23.7" customHeight="1" x14ac:dyDescent="0.5"/>
    <row r="59" spans="1:10" x14ac:dyDescent="0.5">
      <c r="E59" s="38"/>
      <c r="F59" s="38"/>
      <c r="G59" s="77"/>
    </row>
    <row r="60" spans="1:10" x14ac:dyDescent="0.5">
      <c r="E60" s="38"/>
      <c r="F60" s="38"/>
      <c r="G60" s="77"/>
    </row>
    <row r="63" spans="1:10" ht="43.2" customHeight="1" x14ac:dyDescent="0.5"/>
    <row r="66" ht="22.95" customHeight="1" x14ac:dyDescent="0.5"/>
  </sheetData>
  <sheetProtection algorithmName="SHA-512" hashValue="Qou4Sd+IbWAfU+vj6e/PWy1dvZlHmfL+W61JbGDjhscZzN3PmnKU/utTG2sKhHPeExLwAyuArhT15nGAwsX8VA==" saltValue="LgxOYKFEPI4rjL2XQv2nPA==" spinCount="100000" sheet="1" formatRows="0" selectLockedCells="1"/>
  <dataConsolidate/>
  <mergeCells count="15">
    <mergeCell ref="G47:J50"/>
    <mergeCell ref="G46:J46"/>
    <mergeCell ref="B14:D14"/>
    <mergeCell ref="G14:J14"/>
    <mergeCell ref="C1:D1"/>
    <mergeCell ref="B2:D2"/>
    <mergeCell ref="G9:H9"/>
    <mergeCell ref="G10:H10"/>
    <mergeCell ref="G11:H11"/>
    <mergeCell ref="I27:J27"/>
    <mergeCell ref="G4:H4"/>
    <mergeCell ref="G5:H5"/>
    <mergeCell ref="G6:H6"/>
    <mergeCell ref="G7:H7"/>
    <mergeCell ref="G8:H8"/>
  </mergeCell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04FFDA-ABA6-4E18-9639-5B9C96E53FFD}">
          <x14:formula1>
            <xm:f>'Menu déroulant'!$BH$2:$BH$7</xm:f>
          </x14:formula1>
          <xm:sqref>C16:C23</xm:sqref>
        </x14:dataValidation>
        <x14:dataValidation type="list" allowBlank="1" showInputMessage="1" showErrorMessage="1" xr:uid="{6EDBC7C2-1F00-412B-A3D3-BB228DB85A22}">
          <x14:formula1>
            <xm:f>'Menu déroulant'!$E$3:$E$4</xm:f>
          </x14:formula1>
          <xm:sqref>I43:I44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21B5-9F3A-418E-A356-BCA6E0E20D1D}">
  <sheetPr>
    <tabColor theme="4"/>
    <pageSetUpPr fitToPage="1"/>
  </sheetPr>
  <dimension ref="A1:BU136"/>
  <sheetViews>
    <sheetView showGridLines="0" zoomScale="70" zoomScaleNormal="70" workbookViewId="0">
      <selection activeCell="J7" sqref="J7"/>
    </sheetView>
  </sheetViews>
  <sheetFormatPr baseColWidth="10" defaultColWidth="11.4609375" defaultRowHeight="22.3" outlineLevelCol="1" x14ac:dyDescent="0.5"/>
  <cols>
    <col min="1" max="1" width="3.4609375" style="43" customWidth="1"/>
    <col min="2" max="2" width="25.53515625" style="38" customWidth="1"/>
    <col min="3" max="3" width="31.53515625" style="38" customWidth="1"/>
    <col min="4" max="6" width="25.53515625" style="38" customWidth="1"/>
    <col min="7" max="7" width="32.3046875" style="38" customWidth="1"/>
    <col min="8" max="8" width="3.4609375" style="38" customWidth="1"/>
    <col min="9" max="9" width="92.69140625" style="38" hidden="1" customWidth="1" outlineLevel="1"/>
    <col min="10" max="11" width="23.84375" style="152" hidden="1" customWidth="1" outlineLevel="1"/>
    <col min="12" max="12" width="3.3046875" style="152" hidden="1" customWidth="1" outlineLevel="1"/>
    <col min="13" max="13" width="4.69140625" style="152" hidden="1" customWidth="1" outlineLevel="1"/>
    <col min="14" max="14" width="3.3046875" style="153" hidden="1" customWidth="1" outlineLevel="1"/>
    <col min="15" max="15" width="4.3046875" style="38" hidden="1" customWidth="1" outlineLevel="1"/>
    <col min="16" max="16" width="5.4609375" style="38" customWidth="1" collapsed="1"/>
    <col min="17" max="16384" width="11.4609375" style="38"/>
  </cols>
  <sheetData>
    <row r="1" spans="1:73" ht="52.5" customHeight="1" x14ac:dyDescent="0.5">
      <c r="A1" s="161"/>
      <c r="B1" s="49" t="s">
        <v>0</v>
      </c>
      <c r="C1" s="49"/>
      <c r="D1" s="49"/>
      <c r="E1" s="49"/>
      <c r="F1" s="49"/>
      <c r="G1" s="46"/>
      <c r="H1" s="43"/>
      <c r="I1" s="325" t="s">
        <v>0</v>
      </c>
      <c r="J1" s="326"/>
      <c r="K1" s="327"/>
      <c r="L1" s="156"/>
      <c r="M1" s="76"/>
      <c r="N1" s="151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</row>
    <row r="2" spans="1:73" ht="28.5" customHeight="1" x14ac:dyDescent="0.5">
      <c r="A2" s="200"/>
      <c r="B2" s="49" t="s">
        <v>107</v>
      </c>
      <c r="C2" s="49"/>
      <c r="D2" s="49"/>
      <c r="E2" s="49"/>
      <c r="F2" s="49"/>
      <c r="G2" s="46"/>
      <c r="H2" s="43"/>
      <c r="I2" s="315" t="s">
        <v>108</v>
      </c>
      <c r="J2" s="316"/>
      <c r="K2" s="317"/>
      <c r="L2" s="157"/>
      <c r="M2" s="76"/>
      <c r="N2" s="151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</row>
    <row r="3" spans="1:73" ht="45.65" customHeight="1" x14ac:dyDescent="0.5">
      <c r="A3" s="200"/>
      <c r="B3" s="279" t="s">
        <v>109</v>
      </c>
      <c r="C3" s="280"/>
      <c r="D3" s="280"/>
      <c r="E3" s="280"/>
      <c r="F3" s="280"/>
      <c r="G3" s="280"/>
      <c r="H3" s="43"/>
      <c r="I3" s="51"/>
      <c r="J3" s="281" t="s">
        <v>110</v>
      </c>
      <c r="K3" s="157"/>
      <c r="L3" s="157"/>
      <c r="M3" s="76"/>
      <c r="N3" s="151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</row>
    <row r="4" spans="1:73" ht="60" customHeight="1" x14ac:dyDescent="0.5">
      <c r="A4" s="200"/>
      <c r="B4" s="328" t="s">
        <v>111</v>
      </c>
      <c r="C4" s="328"/>
      <c r="D4" s="329"/>
      <c r="E4" s="329"/>
      <c r="F4" s="329"/>
      <c r="G4" s="330"/>
      <c r="H4" s="43"/>
      <c r="I4" s="282" t="s">
        <v>112</v>
      </c>
      <c r="J4" s="261"/>
      <c r="K4" s="283" t="s">
        <v>44</v>
      </c>
      <c r="L4" s="157"/>
      <c r="M4" s="76"/>
      <c r="N4" s="151"/>
      <c r="O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</row>
    <row r="5" spans="1:73" ht="42.65" customHeight="1" x14ac:dyDescent="0.5">
      <c r="A5" s="200"/>
      <c r="B5" s="210"/>
      <c r="C5" s="96" t="s">
        <v>113</v>
      </c>
      <c r="D5" s="96" t="s">
        <v>114</v>
      </c>
      <c r="E5" s="96" t="s">
        <v>115</v>
      </c>
      <c r="F5" s="96" t="s">
        <v>116</v>
      </c>
      <c r="G5" s="96" t="s">
        <v>82</v>
      </c>
      <c r="H5" s="43"/>
      <c r="I5" s="282" t="s">
        <v>117</v>
      </c>
      <c r="J5" s="261"/>
      <c r="K5" s="283" t="s">
        <v>44</v>
      </c>
      <c r="L5" s="157"/>
      <c r="M5" s="76"/>
      <c r="N5" s="151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</row>
    <row r="6" spans="1:73" ht="30" customHeight="1" x14ac:dyDescent="0.5">
      <c r="A6" s="200"/>
      <c r="B6" s="284" t="s">
        <v>118</v>
      </c>
      <c r="C6" s="294"/>
      <c r="D6" s="291"/>
      <c r="E6" s="291"/>
      <c r="F6" s="291"/>
      <c r="G6" s="292">
        <f>SUM(C6:F6)</f>
        <v>0</v>
      </c>
      <c r="H6" s="43"/>
      <c r="I6" s="282" t="s">
        <v>119</v>
      </c>
      <c r="J6" s="261"/>
      <c r="K6" s="283" t="s">
        <v>44</v>
      </c>
      <c r="L6" s="157"/>
      <c r="M6" s="76"/>
      <c r="N6" s="151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</row>
    <row r="7" spans="1:73" ht="30" customHeight="1" x14ac:dyDescent="0.5">
      <c r="A7" s="200"/>
      <c r="B7" s="284" t="s">
        <v>120</v>
      </c>
      <c r="C7" s="291"/>
      <c r="D7" s="291"/>
      <c r="E7" s="291"/>
      <c r="F7" s="291"/>
      <c r="G7" s="292">
        <f>SUM(C7:F7)</f>
        <v>0</v>
      </c>
      <c r="H7" s="43"/>
      <c r="I7" s="282" t="s">
        <v>121</v>
      </c>
      <c r="J7" s="261"/>
      <c r="K7" s="283" t="s">
        <v>44</v>
      </c>
      <c r="L7" s="157"/>
      <c r="M7" s="76"/>
      <c r="N7" s="151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</row>
    <row r="8" spans="1:73" ht="25.4" customHeight="1" x14ac:dyDescent="0.5">
      <c r="A8" s="200"/>
      <c r="B8" s="285"/>
      <c r="C8" s="285"/>
      <c r="D8" s="285"/>
      <c r="E8" s="285"/>
      <c r="F8" s="285"/>
      <c r="G8" s="286"/>
      <c r="H8" s="43"/>
      <c r="I8" s="157"/>
      <c r="J8" s="157"/>
      <c r="K8" s="157"/>
      <c r="L8" s="157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</row>
    <row r="9" spans="1:73" ht="25.4" customHeight="1" x14ac:dyDescent="0.5">
      <c r="A9" s="200"/>
      <c r="B9" s="279" t="s">
        <v>122</v>
      </c>
      <c r="C9" s="287"/>
      <c r="D9" s="287"/>
      <c r="E9" s="287"/>
      <c r="F9" s="287"/>
      <c r="G9" s="288"/>
      <c r="H9" s="43"/>
      <c r="I9" s="120" t="s">
        <v>31</v>
      </c>
      <c r="J9" s="97"/>
      <c r="K9" s="135"/>
      <c r="L9" s="157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</row>
    <row r="10" spans="1:73" ht="25.4" customHeight="1" x14ac:dyDescent="0.5">
      <c r="A10" s="200"/>
      <c r="B10" s="328" t="s">
        <v>123</v>
      </c>
      <c r="C10" s="328"/>
      <c r="D10" s="329"/>
      <c r="E10" s="329"/>
      <c r="F10" s="329"/>
      <c r="G10" s="330"/>
      <c r="H10" s="43"/>
      <c r="I10" s="331"/>
      <c r="J10" s="332"/>
      <c r="K10" s="157"/>
      <c r="L10" s="157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</row>
    <row r="11" spans="1:73" ht="25.4" customHeight="1" x14ac:dyDescent="0.5">
      <c r="A11" s="200"/>
      <c r="B11" s="335"/>
      <c r="C11" s="336"/>
      <c r="D11" s="336"/>
      <c r="E11" s="336"/>
      <c r="F11" s="336"/>
      <c r="G11" s="337"/>
      <c r="H11" s="43"/>
      <c r="I11" s="331"/>
      <c r="J11" s="332"/>
      <c r="K11" s="157"/>
      <c r="L11" s="157"/>
      <c r="M11" s="151"/>
      <c r="N11" s="151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</row>
    <row r="12" spans="1:73" ht="25.4" customHeight="1" x14ac:dyDescent="0.5">
      <c r="A12" s="200"/>
      <c r="B12" s="328" t="s">
        <v>124</v>
      </c>
      <c r="C12" s="328"/>
      <c r="D12" s="329"/>
      <c r="E12" s="329"/>
      <c r="F12" s="329"/>
      <c r="G12" s="330"/>
      <c r="H12" s="43"/>
      <c r="I12" s="331"/>
      <c r="J12" s="332"/>
      <c r="K12" s="157"/>
      <c r="L12" s="157"/>
      <c r="M12" s="151"/>
      <c r="N12" s="151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</row>
    <row r="13" spans="1:73" ht="87" customHeight="1" x14ac:dyDescent="0.5">
      <c r="A13" s="200"/>
      <c r="B13" s="335"/>
      <c r="C13" s="336"/>
      <c r="D13" s="336"/>
      <c r="E13" s="336"/>
      <c r="F13" s="336"/>
      <c r="G13" s="337"/>
      <c r="H13" s="43"/>
      <c r="I13" s="331"/>
      <c r="J13" s="332"/>
      <c r="K13" s="157"/>
      <c r="L13" s="157"/>
      <c r="M13" s="151"/>
      <c r="N13" s="151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</row>
    <row r="14" spans="1:73" ht="35.15" customHeight="1" x14ac:dyDescent="0.5">
      <c r="A14" s="200"/>
      <c r="B14" s="171"/>
      <c r="C14" s="171"/>
      <c r="D14" s="171"/>
      <c r="E14" s="171"/>
      <c r="F14" s="171"/>
      <c r="G14" s="172"/>
      <c r="H14" s="43"/>
      <c r="I14" s="333"/>
      <c r="J14" s="334"/>
      <c r="K14" s="137"/>
      <c r="L14" s="156"/>
      <c r="M14" s="151"/>
      <c r="N14" s="151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</row>
    <row r="15" spans="1:73" ht="19.3" x14ac:dyDescent="0.5">
      <c r="A15" s="171"/>
      <c r="B15" s="171"/>
      <c r="C15" s="171"/>
      <c r="D15" s="171"/>
      <c r="E15" s="171"/>
      <c r="F15" s="171"/>
      <c r="G15" s="171"/>
      <c r="H15" s="171"/>
      <c r="I15" s="191"/>
      <c r="J15" s="234"/>
      <c r="K15" s="234"/>
      <c r="L15" s="128"/>
    </row>
    <row r="16" spans="1:73" x14ac:dyDescent="0.5">
      <c r="A16" s="76"/>
    </row>
    <row r="17" spans="1:1" x14ac:dyDescent="0.5">
      <c r="A17" s="76"/>
    </row>
    <row r="18" spans="1:1" x14ac:dyDescent="0.5">
      <c r="A18" s="76"/>
    </row>
    <row r="19" spans="1:1" x14ac:dyDescent="0.5">
      <c r="A19" s="76"/>
    </row>
    <row r="20" spans="1:1" x14ac:dyDescent="0.5">
      <c r="A20" s="76"/>
    </row>
    <row r="21" spans="1:1" x14ac:dyDescent="0.5">
      <c r="A21" s="76"/>
    </row>
    <row r="22" spans="1:1" x14ac:dyDescent="0.5">
      <c r="A22" s="76"/>
    </row>
    <row r="23" spans="1:1" x14ac:dyDescent="0.5">
      <c r="A23" s="76"/>
    </row>
    <row r="24" spans="1:1" x14ac:dyDescent="0.5">
      <c r="A24" s="76"/>
    </row>
    <row r="25" spans="1:1" x14ac:dyDescent="0.5">
      <c r="A25" s="76"/>
    </row>
    <row r="26" spans="1:1" x14ac:dyDescent="0.5">
      <c r="A26" s="76"/>
    </row>
    <row r="27" spans="1:1" x14ac:dyDescent="0.5">
      <c r="A27" s="76"/>
    </row>
    <row r="28" spans="1:1" x14ac:dyDescent="0.5">
      <c r="A28" s="76"/>
    </row>
    <row r="29" spans="1:1" x14ac:dyDescent="0.5">
      <c r="A29" s="76"/>
    </row>
    <row r="30" spans="1:1" x14ac:dyDescent="0.5">
      <c r="A30" s="76"/>
    </row>
    <row r="31" spans="1:1" x14ac:dyDescent="0.5">
      <c r="A31" s="76"/>
    </row>
    <row r="32" spans="1:1" x14ac:dyDescent="0.5">
      <c r="A32" s="76"/>
    </row>
    <row r="33" spans="1:1" x14ac:dyDescent="0.5">
      <c r="A33" s="76"/>
    </row>
    <row r="34" spans="1:1" x14ac:dyDescent="0.5">
      <c r="A34" s="76"/>
    </row>
    <row r="35" spans="1:1" x14ac:dyDescent="0.5">
      <c r="A35" s="76"/>
    </row>
    <row r="36" spans="1:1" x14ac:dyDescent="0.5">
      <c r="A36" s="76"/>
    </row>
    <row r="37" spans="1:1" x14ac:dyDescent="0.5">
      <c r="A37" s="76"/>
    </row>
    <row r="38" spans="1:1" x14ac:dyDescent="0.5">
      <c r="A38" s="76"/>
    </row>
    <row r="39" spans="1:1" x14ac:dyDescent="0.5">
      <c r="A39" s="76"/>
    </row>
    <row r="40" spans="1:1" x14ac:dyDescent="0.5">
      <c r="A40" s="76"/>
    </row>
    <row r="41" spans="1:1" x14ac:dyDescent="0.5">
      <c r="A41" s="76"/>
    </row>
    <row r="42" spans="1:1" x14ac:dyDescent="0.5">
      <c r="A42" s="76"/>
    </row>
    <row r="43" spans="1:1" x14ac:dyDescent="0.5">
      <c r="A43" s="76"/>
    </row>
    <row r="44" spans="1:1" x14ac:dyDescent="0.5">
      <c r="A44" s="76"/>
    </row>
    <row r="45" spans="1:1" x14ac:dyDescent="0.5">
      <c r="A45" s="76"/>
    </row>
    <row r="46" spans="1:1" x14ac:dyDescent="0.5">
      <c r="A46" s="76"/>
    </row>
    <row r="47" spans="1:1" x14ac:dyDescent="0.5">
      <c r="A47" s="76"/>
    </row>
    <row r="48" spans="1:1" x14ac:dyDescent="0.5">
      <c r="A48" s="76"/>
    </row>
    <row r="49" spans="1:1" x14ac:dyDescent="0.5">
      <c r="A49" s="76"/>
    </row>
    <row r="50" spans="1:1" x14ac:dyDescent="0.5">
      <c r="A50" s="76"/>
    </row>
    <row r="51" spans="1:1" x14ac:dyDescent="0.5">
      <c r="A51" s="76"/>
    </row>
    <row r="52" spans="1:1" x14ac:dyDescent="0.5">
      <c r="A52" s="76"/>
    </row>
    <row r="53" spans="1:1" x14ac:dyDescent="0.5">
      <c r="A53" s="76"/>
    </row>
    <row r="54" spans="1:1" x14ac:dyDescent="0.5">
      <c r="A54" s="76"/>
    </row>
    <row r="55" spans="1:1" x14ac:dyDescent="0.5">
      <c r="A55" s="76"/>
    </row>
    <row r="56" spans="1:1" x14ac:dyDescent="0.5">
      <c r="A56" s="76"/>
    </row>
    <row r="57" spans="1:1" x14ac:dyDescent="0.5">
      <c r="A57" s="76"/>
    </row>
    <row r="58" spans="1:1" x14ac:dyDescent="0.5">
      <c r="A58" s="76"/>
    </row>
    <row r="59" spans="1:1" x14ac:dyDescent="0.5">
      <c r="A59" s="76"/>
    </row>
    <row r="60" spans="1:1" x14ac:dyDescent="0.5">
      <c r="A60" s="76"/>
    </row>
    <row r="61" spans="1:1" x14ac:dyDescent="0.5">
      <c r="A61" s="76"/>
    </row>
    <row r="62" spans="1:1" x14ac:dyDescent="0.5">
      <c r="A62" s="76"/>
    </row>
    <row r="63" spans="1:1" x14ac:dyDescent="0.5">
      <c r="A63" s="76"/>
    </row>
    <row r="64" spans="1:1" x14ac:dyDescent="0.5">
      <c r="A64" s="76"/>
    </row>
    <row r="65" spans="1:1" x14ac:dyDescent="0.5">
      <c r="A65" s="76"/>
    </row>
    <row r="66" spans="1:1" x14ac:dyDescent="0.5">
      <c r="A66" s="76"/>
    </row>
    <row r="67" spans="1:1" x14ac:dyDescent="0.5">
      <c r="A67" s="76"/>
    </row>
    <row r="68" spans="1:1" x14ac:dyDescent="0.5">
      <c r="A68" s="76"/>
    </row>
    <row r="69" spans="1:1" x14ac:dyDescent="0.5">
      <c r="A69" s="76"/>
    </row>
    <row r="70" spans="1:1" x14ac:dyDescent="0.5">
      <c r="A70" s="76"/>
    </row>
    <row r="71" spans="1:1" x14ac:dyDescent="0.5">
      <c r="A71" s="76"/>
    </row>
    <row r="72" spans="1:1" x14ac:dyDescent="0.5">
      <c r="A72" s="76"/>
    </row>
    <row r="73" spans="1:1" x14ac:dyDescent="0.5">
      <c r="A73" s="76"/>
    </row>
    <row r="74" spans="1:1" x14ac:dyDescent="0.5">
      <c r="A74" s="76"/>
    </row>
    <row r="75" spans="1:1" x14ac:dyDescent="0.5">
      <c r="A75" s="76"/>
    </row>
    <row r="76" spans="1:1" x14ac:dyDescent="0.5">
      <c r="A76" s="76"/>
    </row>
    <row r="77" spans="1:1" x14ac:dyDescent="0.5">
      <c r="A77" s="76"/>
    </row>
    <row r="78" spans="1:1" x14ac:dyDescent="0.5">
      <c r="A78" s="76"/>
    </row>
    <row r="79" spans="1:1" x14ac:dyDescent="0.5">
      <c r="A79" s="76"/>
    </row>
    <row r="80" spans="1:1" x14ac:dyDescent="0.5">
      <c r="A80" s="76"/>
    </row>
    <row r="81" spans="1:1" x14ac:dyDescent="0.5">
      <c r="A81" s="76"/>
    </row>
    <row r="82" spans="1:1" x14ac:dyDescent="0.5">
      <c r="A82" s="76"/>
    </row>
    <row r="83" spans="1:1" x14ac:dyDescent="0.5">
      <c r="A83" s="76"/>
    </row>
    <row r="84" spans="1:1" x14ac:dyDescent="0.5">
      <c r="A84" s="76"/>
    </row>
    <row r="85" spans="1:1" x14ac:dyDescent="0.5">
      <c r="A85" s="76"/>
    </row>
    <row r="86" spans="1:1" x14ac:dyDescent="0.5">
      <c r="A86" s="76"/>
    </row>
    <row r="87" spans="1:1" x14ac:dyDescent="0.5">
      <c r="A87" s="76"/>
    </row>
    <row r="88" spans="1:1" x14ac:dyDescent="0.5">
      <c r="A88" s="76"/>
    </row>
    <row r="89" spans="1:1" x14ac:dyDescent="0.5">
      <c r="A89" s="76"/>
    </row>
    <row r="90" spans="1:1" x14ac:dyDescent="0.5">
      <c r="A90" s="76"/>
    </row>
    <row r="91" spans="1:1" x14ac:dyDescent="0.5">
      <c r="A91" s="76"/>
    </row>
    <row r="92" spans="1:1" x14ac:dyDescent="0.5">
      <c r="A92" s="76"/>
    </row>
    <row r="93" spans="1:1" x14ac:dyDescent="0.5">
      <c r="A93" s="76"/>
    </row>
    <row r="94" spans="1:1" x14ac:dyDescent="0.5">
      <c r="A94" s="76"/>
    </row>
    <row r="95" spans="1:1" x14ac:dyDescent="0.5">
      <c r="A95" s="76"/>
    </row>
    <row r="96" spans="1:1" x14ac:dyDescent="0.5">
      <c r="A96" s="76"/>
    </row>
    <row r="97" spans="1:1" x14ac:dyDescent="0.5">
      <c r="A97" s="76"/>
    </row>
    <row r="98" spans="1:1" x14ac:dyDescent="0.5">
      <c r="A98" s="76"/>
    </row>
    <row r="99" spans="1:1" x14ac:dyDescent="0.5">
      <c r="A99" s="76"/>
    </row>
    <row r="100" spans="1:1" x14ac:dyDescent="0.5">
      <c r="A100" s="76"/>
    </row>
    <row r="101" spans="1:1" x14ac:dyDescent="0.5">
      <c r="A101" s="76"/>
    </row>
    <row r="102" spans="1:1" x14ac:dyDescent="0.5">
      <c r="A102" s="76"/>
    </row>
    <row r="103" spans="1:1" x14ac:dyDescent="0.5">
      <c r="A103" s="76"/>
    </row>
    <row r="104" spans="1:1" x14ac:dyDescent="0.5">
      <c r="A104" s="76"/>
    </row>
    <row r="105" spans="1:1" x14ac:dyDescent="0.5">
      <c r="A105" s="76"/>
    </row>
    <row r="106" spans="1:1" x14ac:dyDescent="0.5">
      <c r="A106" s="76"/>
    </row>
    <row r="107" spans="1:1" x14ac:dyDescent="0.5">
      <c r="A107" s="76"/>
    </row>
    <row r="108" spans="1:1" x14ac:dyDescent="0.5">
      <c r="A108" s="76"/>
    </row>
    <row r="109" spans="1:1" x14ac:dyDescent="0.5">
      <c r="A109" s="76"/>
    </row>
    <row r="110" spans="1:1" x14ac:dyDescent="0.5">
      <c r="A110" s="76"/>
    </row>
    <row r="111" spans="1:1" x14ac:dyDescent="0.5">
      <c r="A111" s="76"/>
    </row>
    <row r="112" spans="1:1" x14ac:dyDescent="0.5">
      <c r="A112" s="76"/>
    </row>
    <row r="113" spans="1:1" x14ac:dyDescent="0.5">
      <c r="A113" s="76"/>
    </row>
    <row r="114" spans="1:1" x14ac:dyDescent="0.5">
      <c r="A114" s="76"/>
    </row>
    <row r="115" spans="1:1" x14ac:dyDescent="0.5">
      <c r="A115" s="76"/>
    </row>
    <row r="116" spans="1:1" x14ac:dyDescent="0.5">
      <c r="A116" s="76"/>
    </row>
    <row r="117" spans="1:1" x14ac:dyDescent="0.5">
      <c r="A117" s="76"/>
    </row>
    <row r="118" spans="1:1" x14ac:dyDescent="0.5">
      <c r="A118" s="76"/>
    </row>
    <row r="119" spans="1:1" x14ac:dyDescent="0.5">
      <c r="A119" s="76"/>
    </row>
    <row r="120" spans="1:1" x14ac:dyDescent="0.5">
      <c r="A120" s="76"/>
    </row>
    <row r="121" spans="1:1" x14ac:dyDescent="0.5">
      <c r="A121" s="76"/>
    </row>
    <row r="122" spans="1:1" x14ac:dyDescent="0.5">
      <c r="A122" s="76"/>
    </row>
    <row r="123" spans="1:1" x14ac:dyDescent="0.5">
      <c r="A123" s="76"/>
    </row>
    <row r="124" spans="1:1" x14ac:dyDescent="0.5">
      <c r="A124" s="76"/>
    </row>
    <row r="125" spans="1:1" x14ac:dyDescent="0.5">
      <c r="A125" s="76"/>
    </row>
    <row r="126" spans="1:1" x14ac:dyDescent="0.5">
      <c r="A126" s="76"/>
    </row>
    <row r="127" spans="1:1" x14ac:dyDescent="0.5">
      <c r="A127" s="76"/>
    </row>
    <row r="128" spans="1:1" x14ac:dyDescent="0.5">
      <c r="A128" s="76"/>
    </row>
    <row r="129" spans="1:1" x14ac:dyDescent="0.5">
      <c r="A129" s="76"/>
    </row>
    <row r="130" spans="1:1" x14ac:dyDescent="0.5">
      <c r="A130" s="76"/>
    </row>
    <row r="131" spans="1:1" x14ac:dyDescent="0.5">
      <c r="A131" s="76"/>
    </row>
    <row r="132" spans="1:1" x14ac:dyDescent="0.5">
      <c r="A132" s="76"/>
    </row>
    <row r="133" spans="1:1" x14ac:dyDescent="0.5">
      <c r="A133" s="76"/>
    </row>
    <row r="134" spans="1:1" x14ac:dyDescent="0.5">
      <c r="A134" s="76"/>
    </row>
    <row r="135" spans="1:1" x14ac:dyDescent="0.5">
      <c r="A135" s="76"/>
    </row>
    <row r="136" spans="1:1" x14ac:dyDescent="0.5">
      <c r="A136" s="76"/>
    </row>
  </sheetData>
  <sheetProtection algorithmName="SHA-512" hashValue="YqZ5+iUpD3XFBuqoBq6mQBE8+RvESVy5AFOjaWdu6IwDMYxykHh/uTjeLVzUxscE6BLZK9Ji6E4hFNRFvi2eAg==" saltValue="8eeUvX+DxsZPox1X/wExGg==" spinCount="100000" sheet="1" formatRows="0" selectLockedCells="1"/>
  <dataConsolidate/>
  <mergeCells count="8">
    <mergeCell ref="I1:K1"/>
    <mergeCell ref="I2:K2"/>
    <mergeCell ref="B4:G4"/>
    <mergeCell ref="B10:G10"/>
    <mergeCell ref="I10:J14"/>
    <mergeCell ref="B11:G11"/>
    <mergeCell ref="B12:G12"/>
    <mergeCell ref="B13:G13"/>
  </mergeCells>
  <dataValidations count="1">
    <dataValidation type="list" allowBlank="1" showInputMessage="1" showErrorMessage="1" prompt="Choisir" sqref="J9:K9" xr:uid="{24A202A8-78CE-4D08-AE78-B3C7189ADA10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isir" xr:uid="{CD4A0230-4DA1-49FC-AAF2-47077B100E4B}">
          <x14:formula1>
            <xm:f>'Menu déroulant'!$E$3:$E$4</xm:f>
          </x14:formula1>
          <xm:sqref>J4:J7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3F3E-A919-42AD-B71F-266304260821}">
  <sheetPr codeName="Feuil16">
    <tabColor theme="4"/>
    <pageSetUpPr fitToPage="1"/>
  </sheetPr>
  <dimension ref="A1:BQ153"/>
  <sheetViews>
    <sheetView showGridLines="0" zoomScale="70" zoomScaleNormal="70" workbookViewId="0">
      <selection activeCell="G7" sqref="G7"/>
    </sheetView>
  </sheetViews>
  <sheetFormatPr baseColWidth="10" defaultColWidth="11.3046875" defaultRowHeight="22.3" outlineLevelCol="1" x14ac:dyDescent="0.5"/>
  <cols>
    <col min="1" max="1" width="3.3046875" style="43" customWidth="1"/>
    <col min="2" max="2" width="29.69140625" style="38" customWidth="1"/>
    <col min="3" max="3" width="69.84375" style="38" customWidth="1"/>
    <col min="4" max="4" width="15.3046875" style="38" customWidth="1"/>
    <col min="5" max="5" width="3.3046875" style="38" customWidth="1"/>
    <col min="6" max="6" width="92.69140625" style="38" hidden="1" customWidth="1" outlineLevel="1"/>
    <col min="7" max="7" width="23.84375" style="152" hidden="1" customWidth="1" outlineLevel="1"/>
    <col min="8" max="8" width="3.3046875" style="152" hidden="1" customWidth="1" outlineLevel="1"/>
    <col min="9" max="9" width="4.69140625" style="152" hidden="1" customWidth="1" outlineLevel="1"/>
    <col min="10" max="10" width="3.3046875" style="153" hidden="1" customWidth="1" outlineLevel="1"/>
    <col min="11" max="11" width="4.3046875" style="38" hidden="1" customWidth="1" outlineLevel="1"/>
    <col min="12" max="12" width="5.3046875" style="38" customWidth="1" collapsed="1"/>
    <col min="13" max="16384" width="11.3046875" style="38"/>
  </cols>
  <sheetData>
    <row r="1" spans="1:69" ht="52.5" customHeight="1" x14ac:dyDescent="0.5">
      <c r="A1" s="161"/>
      <c r="B1" s="49" t="s">
        <v>0</v>
      </c>
      <c r="C1" s="49"/>
      <c r="D1" s="46"/>
      <c r="E1" s="43"/>
      <c r="F1" s="161" t="s">
        <v>125</v>
      </c>
      <c r="G1" s="144"/>
      <c r="H1" s="156"/>
      <c r="I1" s="76"/>
      <c r="J1" s="151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</row>
    <row r="2" spans="1:69" ht="28.5" customHeight="1" x14ac:dyDescent="0.5">
      <c r="A2" s="200"/>
      <c r="B2" s="49" t="s">
        <v>126</v>
      </c>
      <c r="C2" s="49"/>
      <c r="D2" s="46"/>
      <c r="E2" s="43"/>
      <c r="F2" s="51" t="s">
        <v>127</v>
      </c>
      <c r="G2" s="137"/>
      <c r="H2" s="157"/>
      <c r="I2" s="76"/>
      <c r="J2" s="151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</row>
    <row r="3" spans="1:69" ht="28.5" customHeight="1" x14ac:dyDescent="0.5">
      <c r="A3" s="200"/>
      <c r="B3" s="341" t="s">
        <v>128</v>
      </c>
      <c r="C3" s="341"/>
      <c r="D3" s="342"/>
      <c r="E3" s="43"/>
      <c r="F3" s="157"/>
      <c r="G3" s="137"/>
      <c r="H3" s="157"/>
      <c r="I3" s="76"/>
      <c r="J3" s="151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</row>
    <row r="4" spans="1:69" ht="80.7" customHeight="1" x14ac:dyDescent="0.5">
      <c r="A4" s="200"/>
      <c r="B4" s="345" t="s">
        <v>129</v>
      </c>
      <c r="C4" s="346"/>
      <c r="D4" s="347"/>
      <c r="E4" s="43"/>
      <c r="F4" s="209" t="s">
        <v>130</v>
      </c>
      <c r="G4" s="137"/>
      <c r="H4" s="157"/>
      <c r="I4" s="76"/>
      <c r="J4" s="151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</row>
    <row r="5" spans="1:69" ht="150" customHeight="1" x14ac:dyDescent="0.5">
      <c r="A5" s="200"/>
      <c r="B5" s="343"/>
      <c r="C5" s="343"/>
      <c r="D5" s="344"/>
      <c r="E5" s="43"/>
      <c r="F5" s="170"/>
      <c r="G5" s="137"/>
      <c r="H5" s="157"/>
      <c r="I5" s="76"/>
      <c r="J5" s="151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</row>
    <row r="6" spans="1:69" ht="28.2" customHeight="1" x14ac:dyDescent="0.5">
      <c r="A6" s="200"/>
      <c r="B6" s="61"/>
      <c r="C6" s="61"/>
      <c r="D6" s="47"/>
      <c r="E6" s="43"/>
      <c r="F6" s="139"/>
      <c r="G6" s="168" t="s">
        <v>110</v>
      </c>
      <c r="H6" s="157"/>
      <c r="I6" s="76"/>
      <c r="J6" s="151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</row>
    <row r="7" spans="1:69" ht="39.65" customHeight="1" x14ac:dyDescent="0.5">
      <c r="A7" s="200"/>
      <c r="B7" s="338" t="s">
        <v>131</v>
      </c>
      <c r="C7" s="339"/>
      <c r="D7" s="340"/>
      <c r="E7" s="43"/>
      <c r="F7" s="106" t="s">
        <v>132</v>
      </c>
      <c r="G7" s="177"/>
      <c r="H7" s="157"/>
      <c r="I7" s="151"/>
      <c r="J7" s="151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</row>
    <row r="8" spans="1:69" ht="55.2" customHeight="1" x14ac:dyDescent="0.5">
      <c r="A8" s="200"/>
      <c r="B8" s="210" t="s">
        <v>133</v>
      </c>
      <c r="C8" s="173" t="s">
        <v>134</v>
      </c>
      <c r="D8" s="173" t="s">
        <v>135</v>
      </c>
      <c r="E8" s="43"/>
      <c r="F8" s="121"/>
      <c r="G8" s="39"/>
      <c r="H8" s="157"/>
      <c r="I8" s="151"/>
      <c r="J8" s="151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</row>
    <row r="9" spans="1:69" ht="33" customHeight="1" x14ac:dyDescent="0.5">
      <c r="A9" s="200"/>
      <c r="B9" s="211"/>
      <c r="C9" s="174"/>
      <c r="D9" s="175"/>
      <c r="E9" s="43"/>
      <c r="F9" s="137"/>
      <c r="G9" s="39"/>
      <c r="H9" s="157"/>
      <c r="I9" s="151"/>
      <c r="J9" s="151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</row>
    <row r="10" spans="1:69" ht="34.950000000000003" customHeight="1" x14ac:dyDescent="0.5">
      <c r="A10" s="200"/>
      <c r="B10" s="211"/>
      <c r="C10" s="174"/>
      <c r="D10" s="175"/>
      <c r="E10" s="43"/>
      <c r="F10" s="137"/>
      <c r="G10" s="39"/>
      <c r="H10" s="157"/>
      <c r="I10" s="151"/>
      <c r="J10" s="151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</row>
    <row r="11" spans="1:69" ht="34.950000000000003" customHeight="1" x14ac:dyDescent="0.5">
      <c r="A11" s="200"/>
      <c r="B11" s="211"/>
      <c r="C11" s="174"/>
      <c r="D11" s="175"/>
      <c r="E11" s="43"/>
      <c r="F11" s="137"/>
      <c r="G11" s="39"/>
      <c r="H11" s="157"/>
      <c r="I11" s="151"/>
      <c r="J11" s="151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</row>
    <row r="12" spans="1:69" ht="34.950000000000003" customHeight="1" x14ac:dyDescent="0.5">
      <c r="A12" s="200"/>
      <c r="B12" s="211"/>
      <c r="C12" s="174"/>
      <c r="D12" s="175"/>
      <c r="E12" s="43"/>
      <c r="F12" s="137"/>
      <c r="G12" s="39"/>
      <c r="H12" s="157"/>
      <c r="I12" s="151"/>
      <c r="J12" s="151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</row>
    <row r="13" spans="1:69" ht="34.950000000000003" customHeight="1" x14ac:dyDescent="0.5">
      <c r="A13" s="200"/>
      <c r="B13" s="211"/>
      <c r="C13" s="174"/>
      <c r="D13" s="175"/>
      <c r="E13" s="43"/>
      <c r="F13" s="137"/>
      <c r="G13" s="39"/>
      <c r="H13" s="157"/>
      <c r="I13" s="151"/>
      <c r="J13" s="151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</row>
    <row r="14" spans="1:69" ht="34.950000000000003" customHeight="1" x14ac:dyDescent="0.5">
      <c r="A14" s="200"/>
      <c r="B14" s="212"/>
      <c r="C14" s="176"/>
      <c r="D14" s="175"/>
      <c r="E14" s="43"/>
      <c r="F14" s="137"/>
      <c r="G14" s="39"/>
      <c r="H14" s="157"/>
      <c r="I14" s="151"/>
      <c r="J14" s="151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</row>
    <row r="15" spans="1:69" ht="34.950000000000003" customHeight="1" x14ac:dyDescent="0.5">
      <c r="A15" s="200"/>
      <c r="B15" s="154" t="s">
        <v>82</v>
      </c>
      <c r="C15" s="173"/>
      <c r="D15" s="293">
        <f>SUM(D9:D14)</f>
        <v>0</v>
      </c>
      <c r="E15" s="43"/>
      <c r="F15" s="137"/>
      <c r="G15" s="39"/>
      <c r="H15" s="157"/>
      <c r="I15" s="151"/>
      <c r="J15" s="151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</row>
    <row r="16" spans="1:69" x14ac:dyDescent="0.5">
      <c r="A16" s="187"/>
      <c r="B16" s="171"/>
      <c r="C16" s="171"/>
      <c r="D16" s="172"/>
      <c r="E16" s="43"/>
      <c r="F16" s="138"/>
      <c r="G16" s="45"/>
      <c r="H16" s="178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</row>
    <row r="17" spans="1:69" x14ac:dyDescent="0.5">
      <c r="A17" s="76"/>
      <c r="B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</row>
    <row r="18" spans="1:69" s="75" customFormat="1" ht="43.2" customHeight="1" x14ac:dyDescent="0.5">
      <c r="A18" s="76"/>
      <c r="B18" s="152"/>
      <c r="C18" s="38"/>
      <c r="D18" s="38"/>
      <c r="E18" s="38"/>
      <c r="F18" s="77"/>
      <c r="G18" s="152"/>
      <c r="H18" s="152"/>
      <c r="I18" s="152"/>
      <c r="J18" s="153"/>
      <c r="K18" s="152"/>
      <c r="L18" s="152"/>
      <c r="M18" s="152"/>
      <c r="N18" s="152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</row>
    <row r="19" spans="1:69" x14ac:dyDescent="0.5">
      <c r="A19" s="76"/>
      <c r="B19" s="152"/>
      <c r="F19" s="77"/>
      <c r="K19" s="152"/>
      <c r="L19" s="152"/>
    </row>
    <row r="20" spans="1:69" x14ac:dyDescent="0.5">
      <c r="A20" s="76"/>
      <c r="B20" s="152"/>
      <c r="K20" s="152"/>
      <c r="L20" s="152"/>
    </row>
    <row r="21" spans="1:69" ht="22.95" customHeight="1" x14ac:dyDescent="0.5">
      <c r="A21" s="76"/>
      <c r="B21" s="152"/>
      <c r="K21" s="152"/>
      <c r="L21" s="152"/>
    </row>
    <row r="22" spans="1:69" x14ac:dyDescent="0.5">
      <c r="A22" s="76"/>
      <c r="B22" s="152"/>
      <c r="K22" s="152"/>
      <c r="L22" s="152"/>
    </row>
    <row r="23" spans="1:69" x14ac:dyDescent="0.5">
      <c r="A23" s="76"/>
      <c r="B23" s="152"/>
      <c r="K23" s="152"/>
      <c r="L23" s="152"/>
    </row>
    <row r="24" spans="1:69" x14ac:dyDescent="0.5">
      <c r="A24" s="76"/>
      <c r="B24" s="152"/>
      <c r="K24" s="152"/>
      <c r="L24" s="152"/>
    </row>
    <row r="25" spans="1:69" x14ac:dyDescent="0.5">
      <c r="A25" s="76"/>
      <c r="B25" s="152"/>
      <c r="K25" s="152"/>
      <c r="L25" s="152"/>
    </row>
    <row r="26" spans="1:69" x14ac:dyDescent="0.5">
      <c r="A26" s="76"/>
      <c r="B26" s="152"/>
    </row>
    <row r="27" spans="1:69" x14ac:dyDescent="0.5">
      <c r="A27" s="76"/>
    </row>
    <row r="28" spans="1:69" x14ac:dyDescent="0.5">
      <c r="A28" s="76"/>
    </row>
    <row r="29" spans="1:69" x14ac:dyDescent="0.5">
      <c r="A29" s="76"/>
    </row>
    <row r="30" spans="1:69" x14ac:dyDescent="0.5">
      <c r="A30" s="76"/>
    </row>
    <row r="31" spans="1:69" x14ac:dyDescent="0.5">
      <c r="A31" s="76"/>
    </row>
    <row r="32" spans="1:69" x14ac:dyDescent="0.5">
      <c r="A32" s="76"/>
    </row>
    <row r="33" spans="1:1" x14ac:dyDescent="0.5">
      <c r="A33" s="76"/>
    </row>
    <row r="34" spans="1:1" x14ac:dyDescent="0.5">
      <c r="A34" s="76"/>
    </row>
    <row r="35" spans="1:1" x14ac:dyDescent="0.5">
      <c r="A35" s="76"/>
    </row>
    <row r="36" spans="1:1" x14ac:dyDescent="0.5">
      <c r="A36" s="76"/>
    </row>
    <row r="37" spans="1:1" x14ac:dyDescent="0.5">
      <c r="A37" s="76"/>
    </row>
    <row r="38" spans="1:1" x14ac:dyDescent="0.5">
      <c r="A38" s="76"/>
    </row>
    <row r="39" spans="1:1" x14ac:dyDescent="0.5">
      <c r="A39" s="76"/>
    </row>
    <row r="40" spans="1:1" x14ac:dyDescent="0.5">
      <c r="A40" s="76"/>
    </row>
    <row r="41" spans="1:1" x14ac:dyDescent="0.5">
      <c r="A41" s="76"/>
    </row>
    <row r="42" spans="1:1" x14ac:dyDescent="0.5">
      <c r="A42" s="76"/>
    </row>
    <row r="43" spans="1:1" x14ac:dyDescent="0.5">
      <c r="A43" s="76"/>
    </row>
    <row r="44" spans="1:1" x14ac:dyDescent="0.5">
      <c r="A44" s="76"/>
    </row>
    <row r="45" spans="1:1" x14ac:dyDescent="0.5">
      <c r="A45" s="76"/>
    </row>
    <row r="46" spans="1:1" x14ac:dyDescent="0.5">
      <c r="A46" s="76"/>
    </row>
    <row r="47" spans="1:1" x14ac:dyDescent="0.5">
      <c r="A47" s="76"/>
    </row>
    <row r="48" spans="1:1" x14ac:dyDescent="0.5">
      <c r="A48" s="76"/>
    </row>
    <row r="49" spans="1:1" x14ac:dyDescent="0.5">
      <c r="A49" s="76"/>
    </row>
    <row r="50" spans="1:1" x14ac:dyDescent="0.5">
      <c r="A50" s="76"/>
    </row>
    <row r="51" spans="1:1" x14ac:dyDescent="0.5">
      <c r="A51" s="76"/>
    </row>
    <row r="52" spans="1:1" x14ac:dyDescent="0.5">
      <c r="A52" s="76"/>
    </row>
    <row r="53" spans="1:1" x14ac:dyDescent="0.5">
      <c r="A53" s="76"/>
    </row>
    <row r="54" spans="1:1" x14ac:dyDescent="0.5">
      <c r="A54" s="76"/>
    </row>
    <row r="55" spans="1:1" x14ac:dyDescent="0.5">
      <c r="A55" s="76"/>
    </row>
    <row r="56" spans="1:1" x14ac:dyDescent="0.5">
      <c r="A56" s="76"/>
    </row>
    <row r="57" spans="1:1" x14ac:dyDescent="0.5">
      <c r="A57" s="76"/>
    </row>
    <row r="58" spans="1:1" x14ac:dyDescent="0.5">
      <c r="A58" s="76"/>
    </row>
    <row r="59" spans="1:1" x14ac:dyDescent="0.5">
      <c r="A59" s="76"/>
    </row>
    <row r="60" spans="1:1" x14ac:dyDescent="0.5">
      <c r="A60" s="76"/>
    </row>
    <row r="61" spans="1:1" x14ac:dyDescent="0.5">
      <c r="A61" s="76"/>
    </row>
    <row r="62" spans="1:1" x14ac:dyDescent="0.5">
      <c r="A62" s="76"/>
    </row>
    <row r="63" spans="1:1" x14ac:dyDescent="0.5">
      <c r="A63" s="76"/>
    </row>
    <row r="64" spans="1:1" x14ac:dyDescent="0.5">
      <c r="A64" s="76"/>
    </row>
    <row r="65" spans="1:1" x14ac:dyDescent="0.5">
      <c r="A65" s="76"/>
    </row>
    <row r="66" spans="1:1" x14ac:dyDescent="0.5">
      <c r="A66" s="76"/>
    </row>
    <row r="67" spans="1:1" x14ac:dyDescent="0.5">
      <c r="A67" s="76"/>
    </row>
    <row r="68" spans="1:1" x14ac:dyDescent="0.5">
      <c r="A68" s="76"/>
    </row>
    <row r="69" spans="1:1" x14ac:dyDescent="0.5">
      <c r="A69" s="76"/>
    </row>
    <row r="70" spans="1:1" x14ac:dyDescent="0.5">
      <c r="A70" s="76"/>
    </row>
    <row r="71" spans="1:1" x14ac:dyDescent="0.5">
      <c r="A71" s="76"/>
    </row>
    <row r="72" spans="1:1" x14ac:dyDescent="0.5">
      <c r="A72" s="76"/>
    </row>
    <row r="73" spans="1:1" x14ac:dyDescent="0.5">
      <c r="A73" s="76"/>
    </row>
    <row r="74" spans="1:1" x14ac:dyDescent="0.5">
      <c r="A74" s="76"/>
    </row>
    <row r="75" spans="1:1" x14ac:dyDescent="0.5">
      <c r="A75" s="76"/>
    </row>
    <row r="76" spans="1:1" x14ac:dyDescent="0.5">
      <c r="A76" s="76"/>
    </row>
    <row r="77" spans="1:1" x14ac:dyDescent="0.5">
      <c r="A77" s="76"/>
    </row>
    <row r="78" spans="1:1" x14ac:dyDescent="0.5">
      <c r="A78" s="76"/>
    </row>
    <row r="79" spans="1:1" x14ac:dyDescent="0.5">
      <c r="A79" s="76"/>
    </row>
    <row r="80" spans="1:1" x14ac:dyDescent="0.5">
      <c r="A80" s="76"/>
    </row>
    <row r="81" spans="1:1" x14ac:dyDescent="0.5">
      <c r="A81" s="76"/>
    </row>
    <row r="82" spans="1:1" x14ac:dyDescent="0.5">
      <c r="A82" s="76"/>
    </row>
    <row r="83" spans="1:1" x14ac:dyDescent="0.5">
      <c r="A83" s="76"/>
    </row>
    <row r="84" spans="1:1" x14ac:dyDescent="0.5">
      <c r="A84" s="76"/>
    </row>
    <row r="85" spans="1:1" x14ac:dyDescent="0.5">
      <c r="A85" s="76"/>
    </row>
    <row r="86" spans="1:1" x14ac:dyDescent="0.5">
      <c r="A86" s="76"/>
    </row>
    <row r="87" spans="1:1" x14ac:dyDescent="0.5">
      <c r="A87" s="76"/>
    </row>
    <row r="88" spans="1:1" x14ac:dyDescent="0.5">
      <c r="A88" s="76"/>
    </row>
    <row r="89" spans="1:1" x14ac:dyDescent="0.5">
      <c r="A89" s="76"/>
    </row>
    <row r="90" spans="1:1" x14ac:dyDescent="0.5">
      <c r="A90" s="76"/>
    </row>
    <row r="91" spans="1:1" x14ac:dyDescent="0.5">
      <c r="A91" s="76"/>
    </row>
    <row r="92" spans="1:1" x14ac:dyDescent="0.5">
      <c r="A92" s="76"/>
    </row>
    <row r="93" spans="1:1" x14ac:dyDescent="0.5">
      <c r="A93" s="76"/>
    </row>
    <row r="94" spans="1:1" x14ac:dyDescent="0.5">
      <c r="A94" s="76"/>
    </row>
    <row r="95" spans="1:1" x14ac:dyDescent="0.5">
      <c r="A95" s="76"/>
    </row>
    <row r="96" spans="1:1" x14ac:dyDescent="0.5">
      <c r="A96" s="76"/>
    </row>
    <row r="97" spans="1:1" x14ac:dyDescent="0.5">
      <c r="A97" s="76"/>
    </row>
    <row r="98" spans="1:1" x14ac:dyDescent="0.5">
      <c r="A98" s="76"/>
    </row>
    <row r="99" spans="1:1" x14ac:dyDescent="0.5">
      <c r="A99" s="76"/>
    </row>
    <row r="100" spans="1:1" x14ac:dyDescent="0.5">
      <c r="A100" s="76"/>
    </row>
    <row r="101" spans="1:1" x14ac:dyDescent="0.5">
      <c r="A101" s="76"/>
    </row>
    <row r="102" spans="1:1" x14ac:dyDescent="0.5">
      <c r="A102" s="76"/>
    </row>
    <row r="103" spans="1:1" x14ac:dyDescent="0.5">
      <c r="A103" s="76"/>
    </row>
    <row r="104" spans="1:1" x14ac:dyDescent="0.5">
      <c r="A104" s="76"/>
    </row>
    <row r="105" spans="1:1" x14ac:dyDescent="0.5">
      <c r="A105" s="76"/>
    </row>
    <row r="106" spans="1:1" x14ac:dyDescent="0.5">
      <c r="A106" s="76"/>
    </row>
    <row r="107" spans="1:1" x14ac:dyDescent="0.5">
      <c r="A107" s="76"/>
    </row>
    <row r="108" spans="1:1" x14ac:dyDescent="0.5">
      <c r="A108" s="76"/>
    </row>
    <row r="109" spans="1:1" x14ac:dyDescent="0.5">
      <c r="A109" s="76"/>
    </row>
    <row r="110" spans="1:1" x14ac:dyDescent="0.5">
      <c r="A110" s="76"/>
    </row>
    <row r="111" spans="1:1" x14ac:dyDescent="0.5">
      <c r="A111" s="76"/>
    </row>
    <row r="112" spans="1:1" x14ac:dyDescent="0.5">
      <c r="A112" s="76"/>
    </row>
    <row r="113" spans="1:1" x14ac:dyDescent="0.5">
      <c r="A113" s="76"/>
    </row>
    <row r="114" spans="1:1" x14ac:dyDescent="0.5">
      <c r="A114" s="76"/>
    </row>
    <row r="115" spans="1:1" x14ac:dyDescent="0.5">
      <c r="A115" s="76"/>
    </row>
    <row r="116" spans="1:1" x14ac:dyDescent="0.5">
      <c r="A116" s="76"/>
    </row>
    <row r="117" spans="1:1" x14ac:dyDescent="0.5">
      <c r="A117" s="76"/>
    </row>
    <row r="118" spans="1:1" x14ac:dyDescent="0.5">
      <c r="A118" s="76"/>
    </row>
    <row r="119" spans="1:1" x14ac:dyDescent="0.5">
      <c r="A119" s="76"/>
    </row>
    <row r="120" spans="1:1" x14ac:dyDescent="0.5">
      <c r="A120" s="76"/>
    </row>
    <row r="121" spans="1:1" x14ac:dyDescent="0.5">
      <c r="A121" s="76"/>
    </row>
    <row r="122" spans="1:1" x14ac:dyDescent="0.5">
      <c r="A122" s="76"/>
    </row>
    <row r="123" spans="1:1" x14ac:dyDescent="0.5">
      <c r="A123" s="76"/>
    </row>
    <row r="124" spans="1:1" x14ac:dyDescent="0.5">
      <c r="A124" s="76"/>
    </row>
    <row r="125" spans="1:1" x14ac:dyDescent="0.5">
      <c r="A125" s="76"/>
    </row>
    <row r="126" spans="1:1" x14ac:dyDescent="0.5">
      <c r="A126" s="76"/>
    </row>
    <row r="127" spans="1:1" x14ac:dyDescent="0.5">
      <c r="A127" s="76"/>
    </row>
    <row r="128" spans="1:1" x14ac:dyDescent="0.5">
      <c r="A128" s="76"/>
    </row>
    <row r="129" spans="1:1" x14ac:dyDescent="0.5">
      <c r="A129" s="76"/>
    </row>
    <row r="130" spans="1:1" x14ac:dyDescent="0.5">
      <c r="A130" s="76"/>
    </row>
    <row r="131" spans="1:1" x14ac:dyDescent="0.5">
      <c r="A131" s="76"/>
    </row>
    <row r="132" spans="1:1" x14ac:dyDescent="0.5">
      <c r="A132" s="76"/>
    </row>
    <row r="133" spans="1:1" x14ac:dyDescent="0.5">
      <c r="A133" s="76"/>
    </row>
    <row r="134" spans="1:1" x14ac:dyDescent="0.5">
      <c r="A134" s="76"/>
    </row>
    <row r="135" spans="1:1" x14ac:dyDescent="0.5">
      <c r="A135" s="76"/>
    </row>
    <row r="136" spans="1:1" x14ac:dyDescent="0.5">
      <c r="A136" s="76"/>
    </row>
    <row r="137" spans="1:1" x14ac:dyDescent="0.5">
      <c r="A137" s="76"/>
    </row>
    <row r="138" spans="1:1" x14ac:dyDescent="0.5">
      <c r="A138" s="76"/>
    </row>
    <row r="139" spans="1:1" x14ac:dyDescent="0.5">
      <c r="A139" s="76"/>
    </row>
    <row r="140" spans="1:1" x14ac:dyDescent="0.5">
      <c r="A140" s="76"/>
    </row>
    <row r="141" spans="1:1" x14ac:dyDescent="0.5">
      <c r="A141" s="76"/>
    </row>
    <row r="142" spans="1:1" x14ac:dyDescent="0.5">
      <c r="A142" s="76"/>
    </row>
    <row r="143" spans="1:1" x14ac:dyDescent="0.5">
      <c r="A143" s="76"/>
    </row>
    <row r="144" spans="1:1" x14ac:dyDescent="0.5">
      <c r="A144" s="76"/>
    </row>
    <row r="145" spans="1:1" x14ac:dyDescent="0.5">
      <c r="A145" s="76"/>
    </row>
    <row r="146" spans="1:1" x14ac:dyDescent="0.5">
      <c r="A146" s="76"/>
    </row>
    <row r="147" spans="1:1" x14ac:dyDescent="0.5">
      <c r="A147" s="76"/>
    </row>
    <row r="148" spans="1:1" x14ac:dyDescent="0.5">
      <c r="A148" s="76"/>
    </row>
    <row r="149" spans="1:1" x14ac:dyDescent="0.5">
      <c r="A149" s="76"/>
    </row>
    <row r="150" spans="1:1" x14ac:dyDescent="0.5">
      <c r="A150" s="76"/>
    </row>
    <row r="151" spans="1:1" x14ac:dyDescent="0.5">
      <c r="A151" s="76"/>
    </row>
    <row r="152" spans="1:1" x14ac:dyDescent="0.5">
      <c r="A152" s="76"/>
    </row>
    <row r="153" spans="1:1" x14ac:dyDescent="0.5">
      <c r="A153" s="76"/>
    </row>
  </sheetData>
  <sheetProtection algorithmName="SHA-512" hashValue="TMrDQ6ySndAIAXvjCUYJkHDmH6Qv8FXGLzJx5bYJmvYzfQ0JDNUGf/HnUlJtFOk3THZOxvdL9eG4W+APowt7qQ==" saltValue="XhGssLgnb7lE5H4Z3SQamQ==" spinCount="100000" sheet="1" formatRows="0" selectLockedCells="1"/>
  <dataConsolidate/>
  <mergeCells count="4">
    <mergeCell ref="B7:D7"/>
    <mergeCell ref="B3:D3"/>
    <mergeCell ref="B5:D5"/>
    <mergeCell ref="B4:D4"/>
  </mergeCells>
  <dataValidations count="1">
    <dataValidation type="list" allowBlank="1" showInputMessage="1" showErrorMessage="1" prompt="Choisir" sqref="G7" xr:uid="{D52B2E0A-7426-48AD-A698-4E0121906CFA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EAB1-50D9-4F1F-9B92-FC0DDBB20F75}">
          <x14:formula1>
            <xm:f>'Menu déroulant'!BJ2:BJ15</xm:f>
          </x14:formula1>
          <xm:sqref>B9:B14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2F41-A3A8-4563-B3B5-12557641F9E5}">
  <sheetPr>
    <tabColor theme="4"/>
    <pageSetUpPr fitToPage="1"/>
  </sheetPr>
  <dimension ref="A1:BO21"/>
  <sheetViews>
    <sheetView showGridLines="0" zoomScale="70" zoomScaleNormal="70" workbookViewId="0">
      <selection activeCell="B5" sqref="B5"/>
    </sheetView>
  </sheetViews>
  <sheetFormatPr baseColWidth="10" defaultColWidth="11.4609375" defaultRowHeight="22.3" outlineLevelCol="1" x14ac:dyDescent="0.5"/>
  <cols>
    <col min="1" max="1" width="3.4609375" style="43" customWidth="1"/>
    <col min="2" max="2" width="85.53515625" style="38" customWidth="1"/>
    <col min="3" max="3" width="3.4609375" style="38" customWidth="1"/>
    <col min="4" max="4" width="85.69140625" style="38" hidden="1" customWidth="1" outlineLevel="1"/>
    <col min="5" max="5" width="10.07421875" style="152" hidden="1" customWidth="1" outlineLevel="1"/>
    <col min="6" max="6" width="5.3046875" style="152" hidden="1" customWidth="1" outlineLevel="1"/>
    <col min="7" max="7" width="4.69140625" style="152" hidden="1" customWidth="1" outlineLevel="1"/>
    <col min="8" max="8" width="3.3046875" style="153" hidden="1" customWidth="1" outlineLevel="1"/>
    <col min="9" max="9" width="4.3046875" style="38" hidden="1" customWidth="1" outlineLevel="1"/>
    <col min="10" max="10" width="5.4609375" style="38" customWidth="1" collapsed="1"/>
    <col min="11" max="16384" width="11.4609375" style="38"/>
  </cols>
  <sheetData>
    <row r="1" spans="1:67" ht="52.5" customHeight="1" x14ac:dyDescent="0.5">
      <c r="A1" s="48"/>
      <c r="B1" s="139" t="s">
        <v>0</v>
      </c>
      <c r="C1" s="161"/>
      <c r="D1" s="139" t="s">
        <v>0</v>
      </c>
      <c r="E1" s="76"/>
      <c r="F1" s="76"/>
      <c r="G1" s="76"/>
      <c r="H1" s="151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</row>
    <row r="2" spans="1:67" ht="28.5" customHeight="1" x14ac:dyDescent="0.5">
      <c r="A2" s="48"/>
      <c r="B2" s="48" t="s">
        <v>136</v>
      </c>
      <c r="C2" s="157"/>
      <c r="D2" s="51" t="s">
        <v>137</v>
      </c>
      <c r="E2" s="76"/>
      <c r="F2" s="76"/>
      <c r="G2" s="76"/>
      <c r="H2" s="151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</row>
    <row r="3" spans="1:67" ht="33" customHeight="1" x14ac:dyDescent="0.5">
      <c r="A3" s="56"/>
      <c r="B3" s="128" t="s">
        <v>138</v>
      </c>
      <c r="C3" s="157"/>
      <c r="D3" s="157"/>
      <c r="E3" s="151"/>
      <c r="F3" s="151"/>
      <c r="G3" s="151"/>
      <c r="H3" s="151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</row>
    <row r="4" spans="1:67" ht="102.65" customHeight="1" x14ac:dyDescent="0.5">
      <c r="A4" s="56"/>
      <c r="B4" s="289" t="s">
        <v>139</v>
      </c>
      <c r="C4" s="158"/>
      <c r="D4" s="201" t="s">
        <v>140</v>
      </c>
      <c r="E4" s="151"/>
      <c r="F4" s="151"/>
      <c r="G4" s="151"/>
      <c r="H4" s="151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</row>
    <row r="5" spans="1:67" ht="150" customHeight="1" x14ac:dyDescent="0.5">
      <c r="A5" s="56"/>
      <c r="B5" s="170"/>
      <c r="C5" s="158"/>
      <c r="D5" s="170"/>
      <c r="E5" s="151"/>
      <c r="F5" s="151"/>
      <c r="G5" s="151"/>
      <c r="H5" s="151"/>
      <c r="I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</row>
    <row r="6" spans="1:67" ht="15" customHeight="1" x14ac:dyDescent="0.5">
      <c r="B6" s="56"/>
      <c r="C6" s="158"/>
      <c r="D6" s="161"/>
      <c r="E6" s="151"/>
      <c r="F6" s="151"/>
      <c r="G6" s="151"/>
      <c r="H6" s="151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</row>
    <row r="7" spans="1:67" ht="33" customHeight="1" x14ac:dyDescent="0.5">
      <c r="A7" s="44"/>
      <c r="B7" s="169"/>
      <c r="C7" s="167"/>
      <c r="D7" s="187"/>
      <c r="E7" s="151"/>
      <c r="F7" s="151"/>
      <c r="G7" s="151"/>
      <c r="H7" s="151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</row>
    <row r="8" spans="1:67" s="75" customFormat="1" ht="23.9" customHeight="1" x14ac:dyDescent="0.5">
      <c r="A8" s="43"/>
      <c r="B8" s="38"/>
      <c r="C8" s="152"/>
      <c r="D8" s="151"/>
      <c r="E8" s="151"/>
      <c r="F8" s="151"/>
      <c r="G8" s="151"/>
      <c r="H8" s="153"/>
      <c r="I8" s="152"/>
      <c r="J8" s="152"/>
      <c r="K8" s="152"/>
      <c r="L8" s="152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</row>
    <row r="9" spans="1:67" x14ac:dyDescent="0.5">
      <c r="C9" s="152"/>
      <c r="D9" s="151"/>
      <c r="E9" s="151"/>
      <c r="F9" s="151"/>
      <c r="G9" s="151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</row>
    <row r="10" spans="1:67" s="75" customFormat="1" x14ac:dyDescent="0.5">
      <c r="A10" s="43"/>
      <c r="B10" s="38"/>
      <c r="C10" s="152"/>
      <c r="D10" s="151"/>
      <c r="E10" s="151"/>
      <c r="F10" s="151"/>
      <c r="G10" s="151"/>
      <c r="H10" s="153"/>
      <c r="I10" s="152"/>
      <c r="J10" s="152"/>
      <c r="K10" s="152"/>
      <c r="L10" s="15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</row>
    <row r="11" spans="1:67" s="75" customFormat="1" x14ac:dyDescent="0.5">
      <c r="A11" s="43"/>
      <c r="B11" s="38"/>
      <c r="C11" s="152"/>
      <c r="D11" s="151"/>
      <c r="E11" s="151"/>
      <c r="F11" s="151"/>
      <c r="G11" s="151"/>
      <c r="H11" s="153"/>
      <c r="I11" s="152"/>
      <c r="J11" s="152"/>
      <c r="K11" s="152"/>
      <c r="L11" s="152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</row>
    <row r="12" spans="1:67" x14ac:dyDescent="0.5"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</row>
    <row r="13" spans="1:67" x14ac:dyDescent="0.5">
      <c r="D13" s="152"/>
      <c r="G13" s="153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</row>
    <row r="14" spans="1:67" s="75" customFormat="1" ht="43.4" customHeight="1" x14ac:dyDescent="0.5">
      <c r="A14" s="43"/>
      <c r="B14" s="38"/>
      <c r="C14" s="77"/>
      <c r="D14" s="152"/>
      <c r="E14" s="152"/>
      <c r="F14" s="152"/>
      <c r="G14" s="153"/>
      <c r="H14" s="152"/>
      <c r="I14" s="152"/>
      <c r="J14" s="152"/>
      <c r="K14" s="152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</row>
    <row r="15" spans="1:67" x14ac:dyDescent="0.5">
      <c r="C15" s="77"/>
      <c r="D15" s="152"/>
      <c r="G15" s="153"/>
      <c r="H15" s="152"/>
      <c r="I15" s="152"/>
    </row>
    <row r="16" spans="1:67" x14ac:dyDescent="0.5">
      <c r="I16" s="152"/>
      <c r="J16" s="152"/>
    </row>
    <row r="17" spans="9:10" ht="23.15" customHeight="1" x14ac:dyDescent="0.5">
      <c r="I17" s="152"/>
      <c r="J17" s="152"/>
    </row>
    <row r="18" spans="9:10" x14ac:dyDescent="0.5">
      <c r="I18" s="152"/>
      <c r="J18" s="152"/>
    </row>
    <row r="19" spans="9:10" x14ac:dyDescent="0.5">
      <c r="I19" s="152"/>
      <c r="J19" s="152"/>
    </row>
    <row r="20" spans="9:10" x14ac:dyDescent="0.5">
      <c r="I20" s="152"/>
      <c r="J20" s="152"/>
    </row>
    <row r="21" spans="9:10" x14ac:dyDescent="0.5">
      <c r="I21" s="152"/>
      <c r="J21" s="152"/>
    </row>
  </sheetData>
  <sheetProtection algorithmName="SHA-512" hashValue="Uk5hGbftzcWYb/0TiO8UsC+KyY2fj99g8yM8YcD6fn3/iKFHd8joc+bQRhLsG6G31x8B8g8ZOqgPMUNrljYkyQ==" saltValue="65Q+AWHqGdeIAJFlOKziBw==" spinCount="100000" sheet="1" formatRows="0" selectLockedCells="1"/>
  <dataConsolidate/>
  <pageMargins left="0.7" right="0.7" top="0.75" bottom="0.75" header="0.3" footer="0.3"/>
  <pageSetup paperSize="5" scale="6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B5F7-87CF-430D-9606-9A2FBCB9A866}">
  <sheetPr codeName="Feuil17">
    <tabColor theme="4"/>
    <pageSetUpPr fitToPage="1"/>
  </sheetPr>
  <dimension ref="A1:BP64"/>
  <sheetViews>
    <sheetView showGridLines="0" zoomScale="70" zoomScaleNormal="70" workbookViewId="0">
      <selection activeCell="C5" sqref="C5"/>
    </sheetView>
  </sheetViews>
  <sheetFormatPr baseColWidth="10" defaultColWidth="11.3046875" defaultRowHeight="22.3" outlineLevelCol="1" x14ac:dyDescent="0.5"/>
  <cols>
    <col min="1" max="1" width="3.3046875" style="43" customWidth="1"/>
    <col min="2" max="2" width="5.69140625" style="43" customWidth="1"/>
    <col min="3" max="3" width="85.69140625" style="38" customWidth="1"/>
    <col min="4" max="4" width="3.3046875" style="38" customWidth="1"/>
    <col min="5" max="5" width="85.69140625" style="38" hidden="1" customWidth="1" outlineLevel="1"/>
    <col min="6" max="6" width="10.07421875" style="152" hidden="1" customWidth="1" outlineLevel="1"/>
    <col min="7" max="7" width="5.3046875" style="152" hidden="1" customWidth="1" outlineLevel="1"/>
    <col min="8" max="8" width="4.69140625" style="152" hidden="1" customWidth="1" outlineLevel="1"/>
    <col min="9" max="9" width="3.3046875" style="153" hidden="1" customWidth="1" outlineLevel="1"/>
    <col min="10" max="10" width="4.3046875" style="38" hidden="1" customWidth="1" outlineLevel="1"/>
    <col min="11" max="11" width="5.3046875" style="38" customWidth="1" collapsed="1"/>
    <col min="12" max="16384" width="11.3046875" style="38"/>
  </cols>
  <sheetData>
    <row r="1" spans="1:68" ht="52.5" customHeight="1" x14ac:dyDescent="0.5">
      <c r="A1" s="348"/>
      <c r="B1" s="353" t="s">
        <v>0</v>
      </c>
      <c r="C1" s="354"/>
      <c r="D1" s="161"/>
      <c r="E1" s="86" t="s">
        <v>141</v>
      </c>
      <c r="F1" s="76"/>
      <c r="G1" s="76"/>
      <c r="H1" s="76"/>
      <c r="I1" s="151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</row>
    <row r="2" spans="1:68" ht="28.5" customHeight="1" x14ac:dyDescent="0.5">
      <c r="A2" s="349"/>
      <c r="B2" s="325" t="s">
        <v>142</v>
      </c>
      <c r="C2" s="327"/>
      <c r="D2" s="157"/>
      <c r="E2" s="97" t="s">
        <v>143</v>
      </c>
      <c r="F2" s="76"/>
      <c r="G2" s="76"/>
      <c r="H2" s="76"/>
      <c r="I2" s="151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</row>
    <row r="3" spans="1:68" ht="33" customHeight="1" x14ac:dyDescent="0.5">
      <c r="A3" s="349"/>
      <c r="B3" s="355" t="s">
        <v>144</v>
      </c>
      <c r="C3" s="342"/>
      <c r="D3" s="157"/>
      <c r="E3" s="135"/>
      <c r="F3" s="151"/>
      <c r="G3" s="151"/>
      <c r="H3" s="151"/>
      <c r="I3" s="151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</row>
    <row r="4" spans="1:68" ht="102" customHeight="1" x14ac:dyDescent="0.5">
      <c r="A4" s="349"/>
      <c r="B4" s="356" t="s">
        <v>145</v>
      </c>
      <c r="C4" s="357"/>
      <c r="D4" s="358"/>
      <c r="E4" s="231" t="s">
        <v>146</v>
      </c>
      <c r="F4" s="151"/>
      <c r="G4" s="151"/>
      <c r="H4" s="151"/>
      <c r="I4" s="151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</row>
    <row r="5" spans="1:68" ht="30" customHeight="1" x14ac:dyDescent="0.5">
      <c r="A5" s="349"/>
      <c r="B5" s="224"/>
      <c r="C5" s="225" t="s">
        <v>147</v>
      </c>
      <c r="D5" s="358"/>
      <c r="E5" s="303"/>
      <c r="F5" s="151"/>
      <c r="G5" s="151"/>
      <c r="H5" s="151"/>
      <c r="I5" s="151"/>
      <c r="J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</row>
    <row r="6" spans="1:68" ht="30" customHeight="1" x14ac:dyDescent="0.5">
      <c r="A6" s="349"/>
      <c r="B6" s="224"/>
      <c r="C6" s="225" t="s">
        <v>148</v>
      </c>
      <c r="D6" s="358"/>
      <c r="E6" s="304"/>
      <c r="F6" s="151"/>
      <c r="G6" s="151"/>
      <c r="H6" s="151"/>
      <c r="I6" s="151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</row>
    <row r="7" spans="1:68" s="75" customFormat="1" ht="30" customHeight="1" x14ac:dyDescent="0.5">
      <c r="A7" s="349"/>
      <c r="B7" s="223"/>
      <c r="C7" s="225" t="s">
        <v>149</v>
      </c>
      <c r="D7" s="358"/>
      <c r="E7" s="304"/>
      <c r="F7" s="151"/>
      <c r="G7" s="151"/>
      <c r="H7" s="151"/>
      <c r="I7" s="153"/>
      <c r="J7" s="152"/>
      <c r="K7" s="152"/>
      <c r="L7" s="152"/>
      <c r="M7" s="152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</row>
    <row r="8" spans="1:68" ht="30" customHeight="1" x14ac:dyDescent="0.5">
      <c r="A8" s="349"/>
      <c r="B8" s="223"/>
      <c r="C8" s="225" t="s">
        <v>150</v>
      </c>
      <c r="D8" s="358"/>
      <c r="E8" s="304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</row>
    <row r="9" spans="1:68" ht="19.3" x14ac:dyDescent="0.5">
      <c r="A9" s="349"/>
      <c r="B9" s="228"/>
      <c r="C9" s="226"/>
      <c r="D9" s="358"/>
      <c r="E9" s="304"/>
      <c r="H9" s="153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</row>
    <row r="10" spans="1:68" ht="19.3" x14ac:dyDescent="0.5">
      <c r="A10" s="349"/>
      <c r="B10" s="350" t="s">
        <v>151</v>
      </c>
      <c r="C10" s="350"/>
      <c r="D10" s="358"/>
      <c r="E10" s="304"/>
    </row>
    <row r="11" spans="1:68" ht="150.65" customHeight="1" x14ac:dyDescent="0.5">
      <c r="A11" s="349"/>
      <c r="B11" s="351"/>
      <c r="C11" s="352"/>
      <c r="D11" s="358"/>
      <c r="E11" s="305"/>
    </row>
    <row r="12" spans="1:68" x14ac:dyDescent="0.5">
      <c r="A12" s="229"/>
      <c r="B12" s="230"/>
      <c r="C12" s="227"/>
      <c r="D12" s="232"/>
      <c r="E12" s="46"/>
    </row>
    <row r="13" spans="1:68" x14ac:dyDescent="0.5">
      <c r="A13" s="76"/>
      <c r="B13" s="76"/>
    </row>
    <row r="14" spans="1:68" x14ac:dyDescent="0.5">
      <c r="A14" s="76"/>
      <c r="B14" s="76"/>
    </row>
    <row r="15" spans="1:68" x14ac:dyDescent="0.5">
      <c r="A15" s="76"/>
      <c r="B15" s="76"/>
    </row>
    <row r="16" spans="1:68" x14ac:dyDescent="0.5">
      <c r="A16" s="76"/>
      <c r="B16" s="76"/>
    </row>
    <row r="17" spans="1:2" x14ac:dyDescent="0.5">
      <c r="A17" s="76"/>
      <c r="B17" s="76"/>
    </row>
    <row r="18" spans="1:2" x14ac:dyDescent="0.5">
      <c r="A18" s="76"/>
      <c r="B18" s="76"/>
    </row>
    <row r="19" spans="1:2" x14ac:dyDescent="0.5">
      <c r="A19" s="76"/>
      <c r="B19" s="76"/>
    </row>
    <row r="20" spans="1:2" x14ac:dyDescent="0.5">
      <c r="A20" s="76"/>
      <c r="B20" s="76"/>
    </row>
    <row r="21" spans="1:2" x14ac:dyDescent="0.5">
      <c r="A21" s="76"/>
      <c r="B21" s="76"/>
    </row>
    <row r="22" spans="1:2" x14ac:dyDescent="0.5">
      <c r="A22" s="76"/>
      <c r="B22" s="76"/>
    </row>
    <row r="23" spans="1:2" x14ac:dyDescent="0.5">
      <c r="A23" s="76"/>
      <c r="B23" s="76"/>
    </row>
    <row r="24" spans="1:2" x14ac:dyDescent="0.5">
      <c r="A24" s="76"/>
      <c r="B24" s="76"/>
    </row>
    <row r="25" spans="1:2" x14ac:dyDescent="0.5">
      <c r="A25" s="76"/>
      <c r="B25" s="76"/>
    </row>
    <row r="26" spans="1:2" x14ac:dyDescent="0.5">
      <c r="A26" s="76"/>
      <c r="B26" s="76"/>
    </row>
    <row r="27" spans="1:2" x14ac:dyDescent="0.5">
      <c r="A27" s="76"/>
      <c r="B27" s="76"/>
    </row>
    <row r="28" spans="1:2" x14ac:dyDescent="0.5">
      <c r="A28" s="76"/>
      <c r="B28" s="76"/>
    </row>
    <row r="29" spans="1:2" x14ac:dyDescent="0.5">
      <c r="A29" s="76"/>
      <c r="B29" s="76"/>
    </row>
    <row r="30" spans="1:2" x14ac:dyDescent="0.5">
      <c r="A30" s="76"/>
      <c r="B30" s="76"/>
    </row>
    <row r="31" spans="1:2" x14ac:dyDescent="0.5">
      <c r="A31" s="76"/>
      <c r="B31" s="76"/>
    </row>
    <row r="32" spans="1:2" x14ac:dyDescent="0.5">
      <c r="A32" s="76"/>
      <c r="B32" s="76"/>
    </row>
    <row r="33" spans="1:2" x14ac:dyDescent="0.5">
      <c r="A33" s="76"/>
      <c r="B33" s="76"/>
    </row>
    <row r="34" spans="1:2" x14ac:dyDescent="0.5">
      <c r="A34" s="76"/>
      <c r="B34" s="76"/>
    </row>
    <row r="35" spans="1:2" x14ac:dyDescent="0.5">
      <c r="A35" s="76"/>
      <c r="B35" s="76"/>
    </row>
    <row r="36" spans="1:2" x14ac:dyDescent="0.5">
      <c r="A36" s="76"/>
      <c r="B36" s="76"/>
    </row>
    <row r="37" spans="1:2" x14ac:dyDescent="0.5">
      <c r="A37" s="76"/>
      <c r="B37" s="76"/>
    </row>
    <row r="38" spans="1:2" x14ac:dyDescent="0.5">
      <c r="A38" s="76"/>
      <c r="B38" s="76"/>
    </row>
    <row r="39" spans="1:2" x14ac:dyDescent="0.5">
      <c r="A39" s="76"/>
      <c r="B39" s="76"/>
    </row>
    <row r="40" spans="1:2" x14ac:dyDescent="0.5">
      <c r="A40" s="76"/>
      <c r="B40" s="76"/>
    </row>
    <row r="41" spans="1:2" x14ac:dyDescent="0.5">
      <c r="A41" s="76"/>
      <c r="B41" s="76"/>
    </row>
    <row r="42" spans="1:2" x14ac:dyDescent="0.5">
      <c r="A42" s="76"/>
      <c r="B42" s="76"/>
    </row>
    <row r="43" spans="1:2" x14ac:dyDescent="0.5">
      <c r="A43" s="76"/>
      <c r="B43" s="76"/>
    </row>
    <row r="44" spans="1:2" x14ac:dyDescent="0.5">
      <c r="A44" s="76"/>
      <c r="B44" s="76"/>
    </row>
    <row r="45" spans="1:2" x14ac:dyDescent="0.5">
      <c r="A45" s="76"/>
      <c r="B45" s="76"/>
    </row>
    <row r="46" spans="1:2" x14ac:dyDescent="0.5">
      <c r="A46" s="76"/>
      <c r="B46" s="76"/>
    </row>
    <row r="47" spans="1:2" x14ac:dyDescent="0.5">
      <c r="A47" s="76"/>
      <c r="B47" s="76"/>
    </row>
    <row r="48" spans="1:2" x14ac:dyDescent="0.5">
      <c r="A48" s="76"/>
      <c r="B48" s="76"/>
    </row>
    <row r="49" spans="1:2" x14ac:dyDescent="0.5">
      <c r="A49" s="76"/>
      <c r="B49" s="76"/>
    </row>
    <row r="50" spans="1:2" x14ac:dyDescent="0.5">
      <c r="A50" s="76"/>
      <c r="B50" s="76"/>
    </row>
    <row r="51" spans="1:2" x14ac:dyDescent="0.5">
      <c r="A51" s="76"/>
      <c r="B51" s="76"/>
    </row>
    <row r="52" spans="1:2" x14ac:dyDescent="0.5">
      <c r="A52" s="76"/>
      <c r="B52" s="76"/>
    </row>
    <row r="53" spans="1:2" x14ac:dyDescent="0.5">
      <c r="A53" s="76"/>
      <c r="B53" s="76"/>
    </row>
    <row r="54" spans="1:2" x14ac:dyDescent="0.5">
      <c r="A54" s="76"/>
      <c r="B54" s="76"/>
    </row>
    <row r="55" spans="1:2" x14ac:dyDescent="0.5">
      <c r="A55" s="76"/>
      <c r="B55" s="76"/>
    </row>
    <row r="56" spans="1:2" x14ac:dyDescent="0.5">
      <c r="A56" s="76"/>
      <c r="B56" s="76"/>
    </row>
    <row r="57" spans="1:2" x14ac:dyDescent="0.5">
      <c r="A57" s="76"/>
      <c r="B57" s="76"/>
    </row>
    <row r="58" spans="1:2" x14ac:dyDescent="0.5">
      <c r="A58" s="76"/>
      <c r="B58" s="76"/>
    </row>
    <row r="59" spans="1:2" x14ac:dyDescent="0.5">
      <c r="A59" s="76"/>
      <c r="B59" s="76"/>
    </row>
    <row r="60" spans="1:2" x14ac:dyDescent="0.5">
      <c r="A60" s="76"/>
      <c r="B60" s="76"/>
    </row>
    <row r="61" spans="1:2" x14ac:dyDescent="0.5">
      <c r="A61" s="76"/>
      <c r="B61" s="76"/>
    </row>
    <row r="62" spans="1:2" x14ac:dyDescent="0.5">
      <c r="A62" s="76"/>
      <c r="B62" s="76"/>
    </row>
    <row r="63" spans="1:2" x14ac:dyDescent="0.5">
      <c r="A63" s="76"/>
      <c r="B63" s="76"/>
    </row>
    <row r="64" spans="1:2" x14ac:dyDescent="0.5">
      <c r="A64" s="76"/>
      <c r="B64" s="76"/>
    </row>
  </sheetData>
  <sheetProtection algorithmName="SHA-512" hashValue="wLN/0VRWsTh8xKkwnVzTGaGSp3cra78Ho/J+XtGm4Rk0WJ1yxEYREDVLGVdswpypwYDMylbOVUtkUKTub4y6bg==" saltValue="wN56bIfi0jb4vbRCuDUOFg==" spinCount="100000" sheet="1" formatRows="0" selectLockedCells="1"/>
  <dataConsolidate/>
  <mergeCells count="9">
    <mergeCell ref="A1:A11"/>
    <mergeCell ref="B10:C10"/>
    <mergeCell ref="B11:C11"/>
    <mergeCell ref="E5:E11"/>
    <mergeCell ref="B2:C2"/>
    <mergeCell ref="B1:C1"/>
    <mergeCell ref="B3:C3"/>
    <mergeCell ref="B4:C4"/>
    <mergeCell ref="D4:D11"/>
  </mergeCells>
  <pageMargins left="0.7" right="0.7" top="0.75" bottom="0.75" header="0.3" footer="0.3"/>
  <pageSetup paperSize="5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398" r:id="rId4" name="Check Box 14">
              <controlPr defaultSize="0" autoFill="0" autoLine="0" autoPict="0">
                <anchor moveWithCells="1">
                  <from>
                    <xdr:col>1</xdr:col>
                    <xdr:colOff>81643</xdr:colOff>
                    <xdr:row>4</xdr:row>
                    <xdr:rowOff>38100</xdr:rowOff>
                  </from>
                  <to>
                    <xdr:col>2</xdr:col>
                    <xdr:colOff>108857</xdr:colOff>
                    <xdr:row>4</xdr:row>
                    <xdr:rowOff>310243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9" r:id="rId5" name="Check Box 15">
              <controlPr defaultSize="0" autoFill="0" autoLine="0" autoPict="0">
                <anchor moveWithCells="1">
                  <from>
                    <xdr:col>1</xdr:col>
                    <xdr:colOff>81643</xdr:colOff>
                    <xdr:row>5</xdr:row>
                    <xdr:rowOff>38100</xdr:rowOff>
                  </from>
                  <to>
                    <xdr:col>2</xdr:col>
                    <xdr:colOff>108857</xdr:colOff>
                    <xdr:row>5</xdr:row>
                    <xdr:rowOff>310243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0" r:id="rId6" name="Check Box 16">
              <controlPr defaultSize="0" autoFill="0" autoLine="0" autoPict="0">
                <anchor moveWithCells="1">
                  <from>
                    <xdr:col>1</xdr:col>
                    <xdr:colOff>81643</xdr:colOff>
                    <xdr:row>6</xdr:row>
                    <xdr:rowOff>38100</xdr:rowOff>
                  </from>
                  <to>
                    <xdr:col>2</xdr:col>
                    <xdr:colOff>108857</xdr:colOff>
                    <xdr:row>6</xdr:row>
                    <xdr:rowOff>310243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1" r:id="rId7" name="Check Box 17">
              <controlPr defaultSize="0" autoFill="0" autoLine="0" autoPict="0">
                <anchor moveWithCells="1">
                  <from>
                    <xdr:col>1</xdr:col>
                    <xdr:colOff>81643</xdr:colOff>
                    <xdr:row>7</xdr:row>
                    <xdr:rowOff>38100</xdr:rowOff>
                  </from>
                  <to>
                    <xdr:col>2</xdr:col>
                    <xdr:colOff>108857</xdr:colOff>
                    <xdr:row>7</xdr:row>
                    <xdr:rowOff>310243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1b83be-9f32-4157-89f8-418c51d1fc50" xsi:nil="true"/>
    <lcf76f155ced4ddcb4097134ff3c332f xmlns="41f662f6-1cdd-4d27-89a5-4bcf551bee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D34BBD0EA0D43929BBBB968F74EA4" ma:contentTypeVersion="18" ma:contentTypeDescription="Crée un document." ma:contentTypeScope="" ma:versionID="464003d3296b39afae7cc2fa1de9e5e4">
  <xsd:schema xmlns:xsd="http://www.w3.org/2001/XMLSchema" xmlns:xs="http://www.w3.org/2001/XMLSchema" xmlns:p="http://schemas.microsoft.com/office/2006/metadata/properties" xmlns:ns2="41f662f6-1cdd-4d27-89a5-4bcf551bee8c" xmlns:ns3="031b83be-9f32-4157-89f8-418c51d1fc50" targetNamespace="http://schemas.microsoft.com/office/2006/metadata/properties" ma:root="true" ma:fieldsID="a5ab9a96e7824a2bce87a1f218deeecc" ns2:_="" ns3:_="">
    <xsd:import namespace="41f662f6-1cdd-4d27-89a5-4bcf551bee8c"/>
    <xsd:import namespace="031b83be-9f32-4157-89f8-418c51d1f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662f6-1cdd-4d27-89a5-4bcf551be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a848d673-5ba2-426f-b975-208262f9ab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b83be-9f32-4157-89f8-418c51d1f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2ff934c-2fc4-423f-abef-3a888916241c}" ma:internalName="TaxCatchAll" ma:showField="CatchAllData" ma:web="031b83be-9f32-4157-89f8-418c51d1f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88C5AC-FDF8-4E17-8084-76B8DD1E9848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31b83be-9f32-4157-89f8-418c51d1fc50"/>
    <ds:schemaRef ds:uri="http://purl.org/dc/dcmitype/"/>
    <ds:schemaRef ds:uri="41f662f6-1cdd-4d27-89a5-4bcf551bee8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B06EF8-CA9A-4555-B07D-A94E282FA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E93A49-F6C2-4896-B8D6-0C5B9A013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662f6-1cdd-4d27-89a5-4bcf551bee8c"/>
    <ds:schemaRef ds:uri="031b83be-9f32-4157-89f8-418c51d1f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39</vt:i4>
      </vt:variant>
    </vt:vector>
  </HeadingPairs>
  <TitlesOfParts>
    <vt:vector size="52" baseType="lpstr">
      <vt:lpstr>0. Procédure</vt:lpstr>
      <vt:lpstr>1. Demandeur</vt:lpstr>
      <vt:lpstr>2. Résumé</vt:lpstr>
      <vt:lpstr>3. Programmation</vt:lpstr>
      <vt:lpstr>4. Montage financier</vt:lpstr>
      <vt:lpstr>5. Provenance</vt:lpstr>
      <vt:lpstr>6. Promotion</vt:lpstr>
      <vt:lpstr>7. Impacts touristiques</vt:lpstr>
      <vt:lpstr>8, Tourisme responsable</vt:lpstr>
      <vt:lpstr>9. Échéancier</vt:lpstr>
      <vt:lpstr>10. Signature</vt:lpstr>
      <vt:lpstr>Sommaire d'évaluation</vt:lpstr>
      <vt:lpstr>Menu déroulant</vt:lpstr>
      <vt:lpstr>AEQ</vt:lpstr>
      <vt:lpstr>Aide</vt:lpstr>
      <vt:lpstr>Circonscription</vt:lpstr>
      <vt:lpstr>ClientèleHQ</vt:lpstr>
      <vt:lpstr>Clientèlesvisées</vt:lpstr>
      <vt:lpstr>Contrat</vt:lpstr>
      <vt:lpstr>coût</vt:lpstr>
      <vt:lpstr>Égalité</vt:lpstr>
      <vt:lpstr>Financement</vt:lpstr>
      <vt:lpstr>Innovation</vt:lpstr>
      <vt:lpstr>MCC</vt:lpstr>
      <vt:lpstr>MRC</vt:lpstr>
      <vt:lpstr>Municipalité</vt:lpstr>
      <vt:lpstr>Objectif</vt:lpstr>
      <vt:lpstr>OuiNon</vt:lpstr>
      <vt:lpstr>OuiNonNA</vt:lpstr>
      <vt:lpstr>Produits</vt:lpstr>
      <vt:lpstr>RégionAdm</vt:lpstr>
      <vt:lpstr>Régiontouristique</vt:lpstr>
      <vt:lpstr>Sourcefinancement</vt:lpstr>
      <vt:lpstr>Statutfinancement</vt:lpstr>
      <vt:lpstr>Statutlégal</vt:lpstr>
      <vt:lpstr>TauxhorsQcRégion</vt:lpstr>
      <vt:lpstr>TDurable</vt:lpstr>
      <vt:lpstr>Typefinancement</vt:lpstr>
      <vt:lpstr>TypeToursime</vt:lpstr>
      <vt:lpstr>Ventilationdép</vt:lpstr>
      <vt:lpstr>'0. Procédure'!Zone_d_impression</vt:lpstr>
      <vt:lpstr>'1. Demandeur'!Zone_d_impression</vt:lpstr>
      <vt:lpstr>'10. Signature'!Zone_d_impression</vt:lpstr>
      <vt:lpstr>'2. Résumé'!Zone_d_impression</vt:lpstr>
      <vt:lpstr>'3. Programmation'!Zone_d_impression</vt:lpstr>
      <vt:lpstr>'4. Montage financier'!Zone_d_impression</vt:lpstr>
      <vt:lpstr>'5. Provenance'!Zone_d_impression</vt:lpstr>
      <vt:lpstr>'6. Promotion'!Zone_d_impression</vt:lpstr>
      <vt:lpstr>'7. Impacts touristiques'!Zone_d_impression</vt:lpstr>
      <vt:lpstr>'8, Tourisme responsable'!Zone_d_impression</vt:lpstr>
      <vt:lpstr>'9. Échéancier'!Zone_d_impression</vt:lpstr>
      <vt:lpstr>'Sommaire d''évaluation'!Zone_d_impression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ElisDesc</dc:creator>
  <cp:keywords/>
  <dc:description/>
  <cp:lastModifiedBy>Caroline Roy - Directrice du développement</cp:lastModifiedBy>
  <cp:revision/>
  <dcterms:created xsi:type="dcterms:W3CDTF">2022-04-28T17:46:00Z</dcterms:created>
  <dcterms:modified xsi:type="dcterms:W3CDTF">2026-01-07T14:33:23Z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0x0101001E2D34BBD0EA0D43929BBBB968F74EA4</vt:lpwstr>
  </property>
  <property fmtid="{D5CDD505-2E9C-101B-9397-08002B2CF9AE}" pid="3" name="StatutArchivistique">
    <vt:lpwstr>1;#Actif|e9e91eda-de02-4cec-be2d-cf3547222194</vt:lpwstr>
  </property>
  <property fmtid="{D5CDD505-2E9C-101B-9397-08002B2CF9AE}" pid="4" name="AnneeBudgetaire">
    <vt:lpwstr>162;#2020-2021|d5fd9c18-72d2-467c-b97e-825c7bd1fbfc</vt:lpwstr>
  </property>
  <property fmtid="{D5CDD505-2E9C-101B-9397-08002B2CF9AE}" pid="5" name="Classification">
    <vt:lpwstr>388;#8395-EPRTNT|a5ccc41d-ffed-453e-a32a-fbc3aa75c3b6</vt:lpwstr>
  </property>
  <property fmtid="{D5CDD505-2E9C-101B-9397-08002B2CF9AE}" pid="6" name="Detenteur">
    <vt:lpwstr>354;#DDTPM|d6b0d16a-bbdd-4a02-80c7-93735da6dce2</vt:lpwstr>
  </property>
  <property fmtid="{D5CDD505-2E9C-101B-9397-08002B2CF9AE}" pid="7" name="AnneeBudgetaireFin">
    <vt:lpwstr>116;#2026-2027|37676366-dec2-4711-bf04-31042a4cef17</vt:lpwstr>
  </property>
  <property fmtid="{D5CDD505-2E9C-101B-9397-08002B2CF9AE}" pid="8" name="_dlc_DocIdItemGuid">
    <vt:lpwstr>b76c9eb6-a3fe-4fc5-90ac-613bb0983f92</vt:lpwstr>
  </property>
  <property fmtid="{D5CDD505-2E9C-101B-9397-08002B2CF9AE}" pid="9" name="h906db0d34ff4e228acd308bc53b014b">
    <vt:lpwstr/>
  </property>
  <property fmtid="{D5CDD505-2E9C-101B-9397-08002B2CF9AE}" pid="10" name="jbe93ce376e641629eac105e6a63a410">
    <vt:lpwstr/>
  </property>
  <property fmtid="{D5CDD505-2E9C-101B-9397-08002B2CF9AE}" pid="11" name="Produit">
    <vt:lpwstr/>
  </property>
  <property fmtid="{D5CDD505-2E9C-101B-9397-08002B2CF9AE}" pid="12" name="RegionTouristique">
    <vt:lpwstr/>
  </property>
  <property fmtid="{D5CDD505-2E9C-101B-9397-08002B2CF9AE}" pid="13" name="j9aca1b9b2a04803a37da3e845598002">
    <vt:lpwstr/>
  </property>
  <property fmtid="{D5CDD505-2E9C-101B-9397-08002B2CF9AE}" pid="14" name="TypeDocument">
    <vt:lpwstr/>
  </property>
  <property fmtid="{D5CDD505-2E9C-101B-9397-08002B2CF9AE}" pid="15" name="Mot-clé">
    <vt:lpwstr/>
  </property>
  <property fmtid="{D5CDD505-2E9C-101B-9397-08002B2CF9AE}" pid="16" name="Strategie">
    <vt:lpwstr/>
  </property>
  <property fmtid="{D5CDD505-2E9C-101B-9397-08002B2CF9AE}" pid="17" name="nbbc4ed78cba48f1a286de574063cb6a">
    <vt:lpwstr/>
  </property>
  <property fmtid="{D5CDD505-2E9C-101B-9397-08002B2CF9AE}" pid="18" name="ProgrammeAide">
    <vt:lpwstr/>
  </property>
  <property fmtid="{D5CDD505-2E9C-101B-9397-08002B2CF9AE}" pid="19" name="MediaServiceImageTags">
    <vt:lpwstr/>
  </property>
  <property fmtid="{D5CDD505-2E9C-101B-9397-08002B2CF9AE}" pid="20" name="_docset_NoMedatataSyncRequired">
    <vt:lpwstr>False</vt:lpwstr>
  </property>
</Properties>
</file>